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ylera\AppData\Roaming\OpenText\OTEdit\EC_darwin\c1783726591\"/>
    </mc:Choice>
  </mc:AlternateContent>
  <xr:revisionPtr revIDLastSave="0" documentId="13_ncr:1_{1BD47C1B-90FC-4A52-AC83-6E0B15FC41BF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11" r:id="rId7"/>
    <sheet name="Chart 8" sheetId="412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3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11" l="1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N49" i="378"/>
  <c r="L34" i="387" l="1"/>
  <c r="N18" i="389"/>
  <c r="M17" i="388"/>
  <c r="K17" i="390"/>
  <c r="L17" i="378"/>
  <c r="M49" i="378"/>
  <c r="N18" i="387"/>
  <c r="M34" i="388"/>
  <c r="N32" i="378"/>
  <c r="L18" i="387"/>
  <c r="N34" i="387"/>
  <c r="L18" i="389"/>
  <c r="K17" i="388"/>
  <c r="K34" i="388"/>
  <c r="L17" i="390"/>
  <c r="M17" i="378"/>
  <c r="L49" i="378"/>
  <c r="N16" i="381"/>
  <c r="M18" i="387"/>
  <c r="L51" i="387"/>
  <c r="M18" i="389"/>
  <c r="K51" i="388"/>
  <c r="M17" i="390"/>
  <c r="N17" i="378"/>
  <c r="L32" i="378"/>
  <c r="L16" i="381"/>
  <c r="M51" i="388"/>
  <c r="L51" i="388"/>
  <c r="N51" i="387" l="1"/>
  <c r="M34" i="387"/>
  <c r="M51" i="387"/>
  <c r="M16" i="381" l="1"/>
  <c r="M32" i="378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<sst xmlns="http://schemas.openxmlformats.org/spreadsheetml/2006/main" count="336" uniqueCount="105">
  <si>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</si>
  <si>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</si>
  <si>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</si>
  <si>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</si>
  <si>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</si>
  <si>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</si>
  <si>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</si>
  <si>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</si>
  <si>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</si>
  <si>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</si>
  <si>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</si>
  <si>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</si>
  <si>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</si>
  <si>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</si>
  <si>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</si>
  <si>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</si>
  <si>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</si>
  <si>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</si>
  <si>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</si>
  <si>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</si>
  <si>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</si>
  <si>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</si>
  <si>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</si>
  <si>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</si>
  <si>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</si>
  <si>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</si>
  <si>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</si>
  <si>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</si>
  <si>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</si>
  <si>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</si>
  <si>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</si>
  <si>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</si>
  <si>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</si>
  <si>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</si>
  <si>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</si>
  <si>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</si>
  <si>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</si>
  <si>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</si>
  <si>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</si>
  <si>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</si>
  <si>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</si>
  <si>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</si>
  <si>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</si>
  <si>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</si>
  <si>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</si>
  <si>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</si>
  <si>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</si>
  <si>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</si>
  <si>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</si>
  <si>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</si>
  <si>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</si>
  <si>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</si>
  <si>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</si>
  <si>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</si>
  <si>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</si>
  <si>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</si>
  <si>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2022Q4</t>
  </si>
  <si>
    <t>3.5 to 3.9</t>
  </si>
  <si>
    <t>≥ 4.0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</si>
  <si>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</si>
  <si>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</si>
  <si>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</si>
  <si>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</si>
  <si>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</si>
  <si>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</si>
  <si>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</si>
  <si>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</si>
  <si>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</si>
  <si>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</si>
  <si>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</si>
  <si>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2023Q2</t>
  </si>
  <si>
    <t>4.5 to 4.9</t>
  </si>
  <si>
    <t>&lt;4.0</t>
  </si>
  <si>
    <t>≥ 5.0</t>
  </si>
  <si>
    <t>4.0 to 4.4</t>
  </si>
  <si>
    <t>≥ 2.5</t>
  </si>
  <si>
    <t>≤ 1.5</t>
  </si>
  <si>
    <t>22 Q2 2</t>
  </si>
  <si>
    <t>22 Q3 2</t>
  </si>
  <si>
    <t>-0.5  to     -0.9</t>
  </si>
  <si>
    <t>0.0  to      -0.4</t>
  </si>
  <si>
    <t>Chart 2</t>
  </si>
  <si>
    <t>Q1 2022 SPF</t>
  </si>
  <si>
    <t>Forcast profile of real GDP level</t>
  </si>
  <si>
    <t>5.0 to 5.4</t>
  </si>
  <si>
    <t>Q4 2023</t>
  </si>
  <si>
    <t>Forecast profile of real GDP</t>
  </si>
  <si>
    <t>Q1 2024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</si>
  <si>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</si>
  <si>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</si>
  <si>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</si>
  <si>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Q2 2024</t>
  </si>
  <si>
    <t>Aggregate probability distributions for GDP growth expectations 2024 - 2026</t>
  </si>
  <si>
    <t>Aggregate expected probability distributions for inflation 2024 - 2026</t>
  </si>
  <si>
    <t>Aggregate probability distributions for the unemployment rate 2024 - 2026</t>
  </si>
  <si>
    <t>Q3 2024</t>
  </si>
  <si>
    <t>Q1 2024 SPF</t>
  </si>
  <si>
    <t>Q2 2024 SPF</t>
  </si>
  <si>
    <t>March 2024 ECB staff macroeconomic projections</t>
  </si>
  <si>
    <t>Q4 2024</t>
  </si>
  <si>
    <t>2024</t>
  </si>
  <si>
    <t>2025</t>
  </si>
  <si>
    <t>2026</t>
  </si>
  <si>
    <t>Q1 2025</t>
  </si>
  <si>
    <t>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</si>
</sst>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  <numFmt numFmtId="169" formatCode="0.00000000"/>
  </numFmts>
  <fonts count="57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1">
    <xf numFmtId="0" fontId="0" fillId="0" borderId="0"/>
    <xf numFmtId="0" fontId="29" fillId="0" borderId="0" applyNumberFormat="0" applyFill="0" applyBorder="0" applyAlignment="0" applyProtection="0"/>
    <xf numFmtId="164" fontId="30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3" fillId="0" borderId="0"/>
    <xf numFmtId="0" fontId="23" fillId="0" borderId="0" applyNumberFormat="0" applyFill="0" applyBorder="0" applyAlignment="0" applyProtection="0"/>
    <xf numFmtId="0" fontId="31" fillId="2" borderId="0" applyNumberFormat="0" applyBorder="0" applyAlignment="0" applyProtection="0"/>
    <xf numFmtId="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3" borderId="0" applyNumberFormat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42" fillId="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23" fillId="0" borderId="0" applyNumberFormat="0" applyFill="0" applyBorder="0" applyAlignment="0" applyProtection="0"/>
    <xf numFmtId="0" fontId="13" fillId="3" borderId="0" applyNumberFormat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0" fillId="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3" borderId="0" applyNumberFormat="0" applyBorder="0" applyAlignment="0" applyProtection="0"/>
    <xf numFmtId="0" fontId="54" fillId="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23" fillId="6" borderId="0" xfId="7" applyFill="1"/>
    <xf numFmtId="0" fontId="23" fillId="6" borderId="0" xfId="7" quotePrefix="1" applyFill="1"/>
    <xf numFmtId="0" fontId="23" fillId="0" borderId="0" xfId="7"/>
    <xf numFmtId="0" fontId="24" fillId="6" borderId="0" xfId="8" applyFont="1" applyFill="1" applyAlignment="1">
      <alignment vertical="center"/>
    </xf>
    <xf numFmtId="0" fontId="25" fillId="0" borderId="0" xfId="8" applyFont="1"/>
    <xf numFmtId="0" fontId="24" fillId="6" borderId="0" xfId="8" applyFont="1" applyFill="1" applyAlignment="1">
      <alignment wrapText="1"/>
    </xf>
    <xf numFmtId="0" fontId="28" fillId="0" borderId="0" xfId="8" applyFont="1"/>
    <xf numFmtId="0" fontId="25" fillId="0" borderId="0" xfId="8" applyFont="1" applyFill="1"/>
    <xf numFmtId="165" fontId="25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3" fillId="0" borderId="0" xfId="7" applyFill="1"/>
    <xf numFmtId="0" fontId="32" fillId="6" borderId="0" xfId="15" applyFont="1" applyFill="1" applyAlignment="1">
      <alignment vertical="center" wrapText="1"/>
    </xf>
    <xf numFmtId="0" fontId="32" fillId="6" borderId="0" xfId="15" applyFont="1" applyFill="1" applyAlignment="1">
      <alignment vertical="center"/>
    </xf>
    <xf numFmtId="0" fontId="32" fillId="6" borderId="0" xfId="15" applyFont="1" applyFill="1" applyAlignment="1">
      <alignment horizontal="left" vertical="center" wrapText="1"/>
    </xf>
    <xf numFmtId="0" fontId="32" fillId="0" borderId="0" xfId="15" applyFont="1" applyAlignment="1">
      <alignment vertical="center"/>
    </xf>
    <xf numFmtId="165" fontId="25" fillId="0" borderId="0" xfId="8" applyNumberFormat="1" applyFont="1"/>
    <xf numFmtId="0" fontId="23" fillId="0" borderId="0" xfId="7"/>
    <xf numFmtId="0" fontId="23" fillId="0" borderId="0" xfId="11" applyFill="1"/>
    <xf numFmtId="0" fontId="34" fillId="0" borderId="0" xfId="8" applyFont="1" applyFill="1" applyAlignment="1">
      <alignment horizontal="left"/>
    </xf>
    <xf numFmtId="0" fontId="23" fillId="0" borderId="0" xfId="8" applyFont="1" applyFill="1"/>
    <xf numFmtId="0" fontId="33" fillId="6" borderId="0" xfId="15" applyFont="1" applyFill="1" applyAlignment="1">
      <alignment vertical="center" wrapText="1"/>
    </xf>
    <xf numFmtId="164" fontId="23" fillId="0" borderId="2" xfId="8" applyNumberFormat="1" applyFont="1" applyFill="1" applyBorder="1" applyAlignment="1">
      <alignment horizontal="center"/>
    </xf>
    <xf numFmtId="0" fontId="24" fillId="0" borderId="0" xfId="0" applyFont="1"/>
    <xf numFmtId="0" fontId="33" fillId="6" borderId="0" xfId="15" applyFont="1" applyFill="1" applyAlignment="1">
      <alignment horizontal="left" vertical="center"/>
    </xf>
    <xf numFmtId="0" fontId="23" fillId="0" borderId="2" xfId="8" applyNumberFormat="1" applyFont="1" applyFill="1" applyBorder="1" applyAlignment="1">
      <alignment horizontal="center"/>
    </xf>
    <xf numFmtId="0" fontId="39" fillId="0" borderId="0" xfId="7" applyFont="1"/>
    <xf numFmtId="0" fontId="39" fillId="0" borderId="3" xfId="7" applyFont="1" applyBorder="1"/>
    <xf numFmtId="0" fontId="33" fillId="0" borderId="0" xfId="15" applyFont="1" applyAlignment="1">
      <alignment vertical="center"/>
    </xf>
    <xf numFmtId="0" fontId="25" fillId="0" borderId="1" xfId="8" applyFont="1" applyFill="1" applyBorder="1" applyAlignment="1">
      <alignment horizontal="center" wrapText="1"/>
    </xf>
    <xf numFmtId="0" fontId="23" fillId="6" borderId="4" xfId="7" applyFill="1" applyBorder="1"/>
    <xf numFmtId="0" fontId="36" fillId="6" borderId="4" xfId="7" applyFont="1" applyFill="1" applyBorder="1"/>
    <xf numFmtId="0" fontId="0" fillId="0" borderId="4" xfId="8" applyFont="1" applyBorder="1" applyAlignment="1">
      <alignment horizontal="left"/>
    </xf>
    <xf numFmtId="0" fontId="24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4" fillId="0" borderId="5" xfId="8" applyFont="1" applyBorder="1" applyAlignment="1">
      <alignment horizontal="left"/>
    </xf>
    <xf numFmtId="0" fontId="24" fillId="0" borderId="8" xfId="8" applyFont="1" applyBorder="1" applyAlignment="1">
      <alignment horizontal="left"/>
    </xf>
    <xf numFmtId="0" fontId="40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9" fillId="0" borderId="9" xfId="0" applyFont="1" applyBorder="1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0" fillId="0" borderId="0" xfId="0"/>
    <xf numFmtId="164" fontId="23" fillId="0" borderId="0" xfId="7" applyNumberFormat="1"/>
    <xf numFmtId="164" fontId="23" fillId="0" borderId="0" xfId="7" applyNumberFormat="1"/>
    <xf numFmtId="2" fontId="0" fillId="0" borderId="0" xfId="0" applyNumberFormat="1"/>
    <xf numFmtId="164" fontId="23" fillId="0" borderId="0" xfId="7" applyNumberFormat="1" applyAlignment="1">
      <alignment horizontal="center"/>
    </xf>
    <xf numFmtId="164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3" fillId="0" borderId="0" xfId="7" applyNumberFormat="1"/>
    <xf numFmtId="166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/>
    <xf numFmtId="0" fontId="23" fillId="0" borderId="0" xfId="7"/>
    <xf numFmtId="0" fontId="23" fillId="0" borderId="2" xfId="7" applyFont="1" applyBorder="1" applyAlignment="1">
      <alignment horizontal="left" vertical="center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3" fillId="0" borderId="1" xfId="0" applyFont="1" applyBorder="1"/>
    <xf numFmtId="164" fontId="23" fillId="0" borderId="0" xfId="0" applyNumberFormat="1" applyFont="1"/>
    <xf numFmtId="0" fontId="23" fillId="0" borderId="3" xfId="7" applyFont="1" applyBorder="1"/>
    <xf numFmtId="0" fontId="24" fillId="0" borderId="1" xfId="7" applyFont="1" applyBorder="1" applyAlignment="1">
      <alignment horizontal="right"/>
    </xf>
    <xf numFmtId="164" fontId="23" fillId="0" borderId="0" xfId="7" applyNumberFormat="1" applyFont="1" applyAlignment="1">
      <alignment horizontal="center"/>
    </xf>
    <xf numFmtId="0" fontId="23" fillId="0" borderId="0" xfId="7" applyFont="1"/>
    <xf numFmtId="0" fontId="23" fillId="0" borderId="0" xfId="7" applyFont="1" applyFill="1"/>
    <xf numFmtId="164" fontId="23" fillId="0" borderId="0" xfId="7" applyNumberFormat="1" applyFont="1"/>
    <xf numFmtId="0" fontId="23" fillId="0" borderId="2" xfId="7" applyFont="1" applyBorder="1"/>
    <xf numFmtId="164" fontId="23" fillId="0" borderId="0" xfId="7" applyNumberFormat="1" applyFont="1" applyFill="1" applyAlignment="1">
      <alignment horizontal="center"/>
    </xf>
    <xf numFmtId="164" fontId="23" fillId="0" borderId="0" xfId="7" applyNumberFormat="1" applyFont="1" applyBorder="1"/>
    <xf numFmtId="0" fontId="23" fillId="0" borderId="0" xfId="7" applyFont="1" applyBorder="1"/>
    <xf numFmtId="167" fontId="25" fillId="0" borderId="0" xfId="8" applyNumberFormat="1" applyFont="1"/>
    <xf numFmtId="0" fontId="32" fillId="0" borderId="0" xfId="15" applyFont="1" applyFill="1" applyAlignment="1">
      <alignment vertical="center"/>
    </xf>
    <xf numFmtId="0" fontId="33" fillId="0" borderId="0" xfId="15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5" fillId="0" borderId="0" xfId="0" applyFont="1"/>
    <xf numFmtId="0" fontId="23" fillId="0" borderId="0" xfId="7"/>
    <xf numFmtId="165" fontId="25" fillId="0" borderId="0" xfId="8" applyNumberFormat="1" applyFont="1"/>
    <xf numFmtId="0" fontId="25" fillId="0" borderId="0" xfId="8" applyFont="1"/>
    <xf numFmtId="0" fontId="23" fillId="0" borderId="2" xfId="7" quotePrefix="1" applyFont="1" applyBorder="1" applyAlignment="1">
      <alignment horizontal="left" vertical="center"/>
    </xf>
    <xf numFmtId="0" fontId="47" fillId="0" borderId="2" xfId="0" applyFont="1" applyBorder="1"/>
    <xf numFmtId="0" fontId="48" fillId="0" borderId="0" xfId="0" applyFont="1"/>
    <xf numFmtId="0" fontId="49" fillId="0" borderId="0" xfId="0" applyFont="1"/>
    <xf numFmtId="0" fontId="23" fillId="0" borderId="2" xfId="7" applyBorder="1" applyAlignment="1">
      <alignment horizontal="left" vertical="center"/>
    </xf>
    <xf numFmtId="0" fontId="51" fillId="0" borderId="0" xfId="0" applyFont="1"/>
    <xf numFmtId="0" fontId="44" fillId="0" borderId="1" xfId="31" applyFont="1" applyBorder="1" applyAlignment="1">
      <alignment horizontal="left"/>
    </xf>
    <xf numFmtId="0" fontId="23" fillId="0" borderId="0" xfId="8" applyFont="1" applyFill="1" applyAlignment="1">
      <alignment horizontal="center"/>
    </xf>
    <xf numFmtId="0" fontId="53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3" fillId="0" borderId="0" xfId="11" applyNumberFormat="1" applyFill="1"/>
    <xf numFmtId="164" fontId="23" fillId="0" borderId="14" xfId="7" applyNumberFormat="1" applyFont="1" applyBorder="1" applyAlignment="1">
      <alignment horizontal="center"/>
    </xf>
    <xf numFmtId="164" fontId="23" fillId="0" borderId="12" xfId="7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7" applyNumberFormat="1" applyFont="1" applyAlignment="1">
      <alignment horizontal="center"/>
    </xf>
    <xf numFmtId="0" fontId="23" fillId="0" borderId="2" xfId="7" quotePrefix="1" applyFont="1" applyBorder="1"/>
    <xf numFmtId="164" fontId="24" fillId="0" borderId="0" xfId="7" applyNumberFormat="1" applyFont="1"/>
    <xf numFmtId="168" fontId="25" fillId="0" borderId="2" xfId="8" applyNumberFormat="1" applyFont="1" applyBorder="1"/>
    <xf numFmtId="0" fontId="25" fillId="0" borderId="2" xfId="8" applyFont="1" applyBorder="1"/>
    <xf numFmtId="0" fontId="45" fillId="0" borderId="2" xfId="0" applyFont="1" applyBorder="1"/>
    <xf numFmtId="164" fontId="23" fillId="6" borderId="0" xfId="7" applyNumberFormat="1" applyFont="1" applyFill="1" applyAlignment="1">
      <alignment horizontal="center"/>
    </xf>
    <xf numFmtId="164" fontId="44" fillId="0" borderId="1" xfId="31" applyNumberFormat="1" applyFont="1" applyBorder="1" applyAlignment="1">
      <alignment horizontal="left"/>
    </xf>
    <xf numFmtId="0" fontId="23" fillId="0" borderId="7" xfId="8" applyBorder="1" applyAlignment="1">
      <alignment horizontal="center"/>
    </xf>
    <xf numFmtId="0" fontId="23" fillId="5" borderId="4" xfId="8" quotePrefix="1" applyNumberFormat="1" applyFill="1" applyBorder="1" applyAlignment="1">
      <alignment horizontal="left"/>
    </xf>
    <xf numFmtId="2" fontId="23" fillId="4" borderId="6" xfId="8" applyNumberFormat="1" applyFill="1" applyBorder="1" applyAlignment="1">
      <alignment horizontal="center"/>
    </xf>
    <xf numFmtId="0" fontId="38" fillId="0" borderId="4" xfId="7" applyFont="1" applyBorder="1" applyAlignment="1">
      <alignment horizontal="left" vertical="center"/>
    </xf>
    <xf numFmtId="0" fontId="24" fillId="0" borderId="0" xfId="7" applyFont="1" applyAlignment="1">
      <alignment horizontal="right"/>
    </xf>
    <xf numFmtId="0" fontId="23" fillId="5" borderId="4" xfId="8" applyFill="1" applyBorder="1" applyAlignment="1">
      <alignment horizontal="left"/>
    </xf>
    <xf numFmtId="0" fontId="23" fillId="5" borderId="6" xfId="8" applyFill="1" applyBorder="1" applyAlignment="1">
      <alignment horizontal="left"/>
    </xf>
    <xf numFmtId="2" fontId="23" fillId="4" borderId="0" xfId="8" applyNumberFormat="1" applyFill="1" applyAlignment="1">
      <alignment horizontal="left"/>
    </xf>
    <xf numFmtId="0" fontId="23" fillId="5" borderId="11" xfId="8" applyFill="1" applyBorder="1" applyAlignment="1">
      <alignment horizontal="left"/>
    </xf>
    <xf numFmtId="0" fontId="23" fillId="5" borderId="4" xfId="8" applyNumberFormat="1" applyFill="1" applyBorder="1" applyAlignment="1">
      <alignment horizontal="left"/>
    </xf>
    <xf numFmtId="0" fontId="23" fillId="0" borderId="15" xfId="8" applyBorder="1" applyAlignment="1">
      <alignment horizontal="center"/>
    </xf>
    <xf numFmtId="0" fontId="23" fillId="0" borderId="5" xfId="8" applyBorder="1" applyAlignment="1">
      <alignment horizontal="center"/>
    </xf>
    <xf numFmtId="164" fontId="23" fillId="0" borderId="0" xfId="0" applyNumberFormat="1" applyFont="1" applyBorder="1"/>
    <xf numFmtId="0" fontId="0" fillId="9" borderId="0" xfId="0" applyFill="1"/>
    <xf numFmtId="164" fontId="24" fillId="0" borderId="0" xfId="0" applyNumberFormat="1" applyFont="1"/>
    <xf numFmtId="2" fontId="24" fillId="0" borderId="0" xfId="7" applyNumberFormat="1" applyFont="1" applyAlignment="1">
      <alignment horizontal="center"/>
    </xf>
    <xf numFmtId="0" fontId="2" fillId="6" borderId="0" xfId="108" applyFill="1"/>
    <xf numFmtId="167" fontId="2" fillId="6" borderId="0" xfId="108" applyNumberFormat="1" applyFill="1"/>
    <xf numFmtId="0" fontId="2" fillId="0" borderId="0" xfId="108"/>
    <xf numFmtId="0" fontId="50" fillId="6" borderId="0" xfId="108" applyFont="1" applyFill="1" applyAlignment="1">
      <alignment horizontal="center"/>
    </xf>
    <xf numFmtId="0" fontId="32" fillId="6" borderId="0" xfId="109" applyFont="1" applyFill="1" applyAlignment="1">
      <alignment vertical="center" wrapText="1"/>
    </xf>
    <xf numFmtId="2" fontId="2" fillId="6" borderId="13" xfId="108" applyNumberFormat="1" applyFill="1" applyBorder="1" applyAlignment="1">
      <alignment horizontal="center"/>
    </xf>
    <xf numFmtId="2" fontId="2" fillId="0" borderId="0" xfId="108" applyNumberFormat="1"/>
    <xf numFmtId="0" fontId="2" fillId="6" borderId="13" xfId="108" applyFill="1" applyBorder="1"/>
    <xf numFmtId="0" fontId="2" fillId="6" borderId="10" xfId="108" applyFill="1" applyBorder="1"/>
    <xf numFmtId="2" fontId="0" fillId="0" borderId="0" xfId="0" applyNumberFormat="1" applyAlignment="1">
      <alignment horizontal="center"/>
    </xf>
    <xf numFmtId="2" fontId="2" fillId="6" borderId="10" xfId="108" applyNumberFormat="1" applyFill="1" applyBorder="1" applyAlignment="1">
      <alignment horizontal="center"/>
    </xf>
    <xf numFmtId="2" fontId="2" fillId="6" borderId="0" xfId="108" applyNumberFormat="1" applyFill="1" applyAlignment="1">
      <alignment horizontal="center"/>
    </xf>
    <xf numFmtId="0" fontId="2" fillId="6" borderId="0" xfId="108" quotePrefix="1" applyFill="1"/>
    <xf numFmtId="2" fontId="2" fillId="0" borderId="10" xfId="108" applyNumberFormat="1" applyBorder="1" applyAlignment="1">
      <alignment horizontal="center"/>
    </xf>
    <xf numFmtId="2" fontId="2" fillId="0" borderId="0" xfId="108" applyNumberFormat="1" applyAlignment="1">
      <alignment horizontal="center"/>
    </xf>
    <xf numFmtId="2" fontId="2" fillId="6" borderId="0" xfId="108" applyNumberFormat="1" applyFill="1"/>
    <xf numFmtId="169" fontId="2" fillId="6" borderId="0" xfId="108" applyNumberFormat="1" applyFill="1"/>
    <xf numFmtId="0" fontId="50" fillId="0" borderId="0" xfId="108" applyFont="1" applyAlignment="1">
      <alignment horizontal="center"/>
    </xf>
    <xf numFmtId="0" fontId="50" fillId="0" borderId="0" xfId="108" applyFont="1" applyAlignment="1">
      <alignment horizontal="left"/>
    </xf>
    <xf numFmtId="164" fontId="2" fillId="0" borderId="0" xfId="108" applyNumberFormat="1" applyAlignment="1">
      <alignment horizontal="center"/>
    </xf>
    <xf numFmtId="164" fontId="56" fillId="0" borderId="0" xfId="108" applyNumberFormat="1" applyFont="1" applyAlignment="1">
      <alignment horizontal="center"/>
    </xf>
    <xf numFmtId="164" fontId="55" fillId="0" borderId="0" xfId="108" applyNumberFormat="1" applyFont="1" applyAlignment="1">
      <alignment horizontal="center"/>
    </xf>
    <xf numFmtId="164" fontId="2" fillId="0" borderId="0" xfId="108" applyNumberFormat="1"/>
    <xf numFmtId="0" fontId="50" fillId="0" borderId="0" xfId="108" applyFont="1"/>
    <xf numFmtId="0" fontId="2" fillId="0" borderId="4" xfId="110" applyBorder="1"/>
    <xf numFmtId="0" fontId="2" fillId="0" borderId="5" xfId="110" applyBorder="1"/>
    <xf numFmtId="0" fontId="35" fillId="6" borderId="4" xfId="110" applyFont="1" applyFill="1" applyBorder="1"/>
    <xf numFmtId="0" fontId="1" fillId="6" borderId="0" xfId="108" applyFont="1" applyFill="1"/>
    <xf numFmtId="0" fontId="33" fillId="6" borderId="0" xfId="15" applyFont="1" applyFill="1" applyAlignment="1">
      <alignment horizontal="left" vertical="center" wrapText="1"/>
    </xf>
    <xf numFmtId="0" fontId="33" fillId="6" borderId="0" xfId="109" applyFont="1" applyFill="1" applyAlignment="1">
      <alignment horizontal="left" vertical="center" wrapText="1"/>
    </xf>
    <xf numFmtId="0" fontId="33" fillId="6" borderId="4" xfId="110" applyFont="1" applyFill="1" applyBorder="1" applyAlignment="1">
      <alignment horizontal="left" vertical="center" wrapText="1"/>
    </xf>
  </cellXfs>
  <cellStyles count="111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E5E5E5"/>
      <color rgb="FFD9D9D9"/>
      <color rgb="FF003299"/>
      <color rgb="FFFDDDA7"/>
      <color rgb="FF98A1D0"/>
      <color rgb="FF0038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Q1 2024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C8-47C0-BEF7-8EE41CD8BA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C4C8-47C0-BEF7-8EE41CD8BA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C4C8-47C0-BEF7-8EE41CD8BA0A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2.3715124933898299</c:v>
                </c:pt>
                <c:pt idx="1">
                  <c:v>2.0211458161403502</c:v>
                </c:pt>
                <c:pt idx="2">
                  <c:v>1.9834759080434801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C8-47C0-BEF7-8EE41CD8BA0A}"/>
            </c:ext>
          </c:extLst>
        </c:ser>
        <c:ser>
          <c:idx val="1"/>
          <c:order val="1"/>
          <c:tx>
            <c:strRef>
              <c:f>'Chart 1'!$R$5</c:f>
              <c:strCache>
                <c:ptCount val="1"/>
                <c:pt idx="0">
                  <c:v>HICP Q2 2024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4C8-47C0-BEF7-8EE41CD8BA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4C8-47C0-BEF7-8EE41CD8BA0A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2.36351398803279</c:v>
                </c:pt>
                <c:pt idx="1">
                  <c:v>2.03275269083333</c:v>
                </c:pt>
                <c:pt idx="2">
                  <c:v>2.0244805372549002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C8-47C0-BEF7-8EE41CD8BA0A}"/>
            </c:ext>
          </c:extLst>
        </c:ser>
        <c:ser>
          <c:idx val="0"/>
          <c:order val="2"/>
          <c:tx>
            <c:strRef>
              <c:f>'Chart 1'!$S$4</c:f>
              <c:strCache>
                <c:ptCount val="1"/>
                <c:pt idx="0">
                  <c:v>HICPX Q1 2024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C8-47C0-BEF7-8EE41CD8BA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C8-47C0-BEF7-8EE41CD8BA0A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2.6213592288372101</c:v>
                </c:pt>
                <c:pt idx="1">
                  <c:v>2.13586491558139</c:v>
                </c:pt>
                <c:pt idx="2">
                  <c:v>2.0222790438235299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4C8-47C0-BEF7-8EE41CD8BA0A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C4C8-47C0-BEF7-8EE41CD8BA0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C4C8-47C0-BEF7-8EE41CD8BA0A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2.5978449904166698</c:v>
                </c:pt>
                <c:pt idx="1">
                  <c:v>2.1420017177083301</c:v>
                </c:pt>
                <c:pt idx="2">
                  <c:v>2.0475646516666699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4C8-47C0-BEF7-8EE41CD8B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3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8'!$B$5:$H$5</c:f>
              <c:numCache>
                <c:formatCode>0.0</c:formatCode>
                <c:ptCount val="7"/>
                <c:pt idx="0">
                  <c:v>100</c:v>
                </c:pt>
                <c:pt idx="1">
                  <c:v>102.64831704699074</c:v>
                </c:pt>
                <c:pt idx="2">
                  <c:v>104.4236495322135</c:v>
                </c:pt>
                <c:pt idx="3">
                  <c:v>106.10394012668465</c:v>
                </c:pt>
                <c:pt idx="4">
                  <c:v>107.68349824708736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7-4D90-9BEA-958FDC122EF3}"/>
            </c:ext>
          </c:extLst>
        </c:ser>
        <c:ser>
          <c:idx val="1"/>
          <c:order val="1"/>
          <c:tx>
            <c:strRef>
              <c:f>'Chart 8'!$A$4</c:f>
              <c:strCache>
                <c:ptCount val="1"/>
                <c:pt idx="0">
                  <c:v>Q1 2024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8'!$B$4:$H$4</c:f>
              <c:numCache>
                <c:formatCode>0.0</c:formatCode>
                <c:ptCount val="7"/>
                <c:pt idx="0">
                  <c:v>100</c:v>
                </c:pt>
                <c:pt idx="1">
                  <c:v>100.49334638978071</c:v>
                </c:pt>
                <c:pt idx="2">
                  <c:v>101.09747430896255</c:v>
                </c:pt>
                <c:pt idx="3">
                  <c:v>102.44566648093765</c:v>
                </c:pt>
                <c:pt idx="4">
                  <c:v>103.91938634780377</c:v>
                </c:pt>
                <c:pt idx="5">
                  <c:v>105.34407462352294</c:v>
                </c:pt>
                <c:pt idx="6">
                  <c:v>106.71710028208372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7-4D90-9BEA-958FDC122EF3}"/>
            </c:ext>
          </c:extLst>
        </c:ser>
        <c:ser>
          <c:idx val="2"/>
          <c:order val="2"/>
          <c:tx>
            <c:strRef>
              <c:f>'Chart 8'!$A$3</c:f>
              <c:strCache>
                <c:ptCount val="1"/>
                <c:pt idx="0">
                  <c:v>March 2024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8'!$B$3:$H$3</c:f>
              <c:numCache>
                <c:formatCode>0.0</c:formatCode>
                <c:ptCount val="7"/>
                <c:pt idx="0">
                  <c:v>99.999999999999972</c:v>
                </c:pt>
                <c:pt idx="1">
                  <c:v>100.53257975396225</c:v>
                </c:pt>
                <c:pt idx="2">
                  <c:v>101.12233444228573</c:v>
                </c:pt>
                <c:pt idx="3">
                  <c:v>102.67541690822749</c:v>
                </c:pt>
                <c:pt idx="4">
                  <c:v>104.35992231003192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7-4D90-9BEA-958FDC122EF3}"/>
            </c:ext>
          </c:extLst>
        </c:ser>
        <c:ser>
          <c:idx val="0"/>
          <c:order val="3"/>
          <c:tx>
            <c:strRef>
              <c:f>'Chart 8'!$A$2</c:f>
              <c:strCache>
                <c:ptCount val="1"/>
                <c:pt idx="0">
                  <c:v>Q2 2024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8'!$B$2:$H$2</c:f>
              <c:numCache>
                <c:formatCode>0.0</c:formatCode>
                <c:ptCount val="7"/>
                <c:pt idx="0">
                  <c:v>100</c:v>
                </c:pt>
                <c:pt idx="1">
                  <c:v>100.52645150132338</c:v>
                </c:pt>
                <c:pt idx="2">
                  <c:v>101.0629806054082</c:v>
                </c:pt>
                <c:pt idx="3">
                  <c:v>102.46089393607969</c:v>
                </c:pt>
                <c:pt idx="4">
                  <c:v>103.90772076424432</c:v>
                </c:pt>
                <c:pt idx="5">
                  <c:v>105.3265460781713</c:v>
                </c:pt>
                <c:pt idx="6">
                  <c:v>106.71565183402294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87-4D90-9BEA-958FDC12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08"/>
          <c:min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1.57425503938509</c:v>
                </c:pt>
                <c:pt idx="1">
                  <c:v>2.7614893948955799</c:v>
                </c:pt>
                <c:pt idx="2">
                  <c:v>6.0767365034040601</c:v>
                </c:pt>
                <c:pt idx="3">
                  <c:v>14.508778224553801</c:v>
                </c:pt>
                <c:pt idx="4">
                  <c:v>26.446163761292201</c:v>
                </c:pt>
                <c:pt idx="5">
                  <c:v>26.5766687535674</c:v>
                </c:pt>
                <c:pt idx="6">
                  <c:v>12.8064597464111</c:v>
                </c:pt>
                <c:pt idx="7">
                  <c:v>4.6812349174806496</c:v>
                </c:pt>
                <c:pt idx="8">
                  <c:v>2.4051439714937901</c:v>
                </c:pt>
                <c:pt idx="9">
                  <c:v>1.0938624353178601</c:v>
                </c:pt>
                <c:pt idx="10">
                  <c:v>0.70920832491375096</c:v>
                </c:pt>
                <c:pt idx="11">
                  <c:v>0.359998927284646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0-43D2-B41A-825A3C7C2001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2.1622331530398302</c:v>
                </c:pt>
                <c:pt idx="1">
                  <c:v>3.3696604795948799</c:v>
                </c:pt>
                <c:pt idx="2">
                  <c:v>9.2612475358377004</c:v>
                </c:pt>
                <c:pt idx="3">
                  <c:v>24.253735209425098</c:v>
                </c:pt>
                <c:pt idx="4">
                  <c:v>29.598314557159899</c:v>
                </c:pt>
                <c:pt idx="5">
                  <c:v>19.721745314727698</c:v>
                </c:pt>
                <c:pt idx="6">
                  <c:v>7.5894556714394001</c:v>
                </c:pt>
                <c:pt idx="7">
                  <c:v>2.4132615280330598</c:v>
                </c:pt>
                <c:pt idx="8">
                  <c:v>0.99878259030330596</c:v>
                </c:pt>
                <c:pt idx="9">
                  <c:v>0.36064056743663803</c:v>
                </c:pt>
                <c:pt idx="10">
                  <c:v>0.186111997051469</c:v>
                </c:pt>
                <c:pt idx="11">
                  <c:v>8.4811395950973006E-2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0-43D2-B41A-825A3C7C2001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1.6718914395918401</c:v>
                </c:pt>
                <c:pt idx="1">
                  <c:v>3.1661548026530602</c:v>
                </c:pt>
                <c:pt idx="2">
                  <c:v>9.3552853795918391</c:v>
                </c:pt>
                <c:pt idx="3">
                  <c:v>27.165043821836701</c:v>
                </c:pt>
                <c:pt idx="4">
                  <c:v>35.809466924081597</c:v>
                </c:pt>
                <c:pt idx="5">
                  <c:v>15.7845955438776</c:v>
                </c:pt>
                <c:pt idx="6">
                  <c:v>4.4325342404081596</c:v>
                </c:pt>
                <c:pt idx="7">
                  <c:v>1.5281324144898001</c:v>
                </c:pt>
                <c:pt idx="8">
                  <c:v>0.58637462367346904</c:v>
                </c:pt>
                <c:pt idx="9">
                  <c:v>0.246419989387755</c:v>
                </c:pt>
                <c:pt idx="10">
                  <c:v>0.17254525775510199</c:v>
                </c:pt>
                <c:pt idx="11">
                  <c:v>8.1555562857142896E-2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0-43D2-B41A-825A3C7C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0.99667007263933005</c:v>
                </c:pt>
                <c:pt idx="1">
                  <c:v>1.38218340884201</c:v>
                </c:pt>
                <c:pt idx="2">
                  <c:v>2.63266041154125</c:v>
                </c:pt>
                <c:pt idx="3">
                  <c:v>6.08148164472993</c:v>
                </c:pt>
                <c:pt idx="4">
                  <c:v>12.6427532331845</c:v>
                </c:pt>
                <c:pt idx="5">
                  <c:v>24.3417666686579</c:v>
                </c:pt>
                <c:pt idx="6">
                  <c:v>28.066792309384098</c:v>
                </c:pt>
                <c:pt idx="7">
                  <c:v>13.4747453034771</c:v>
                </c:pt>
                <c:pt idx="8">
                  <c:v>5.8200850372638104</c:v>
                </c:pt>
                <c:pt idx="9">
                  <c:v>2.56264099622393</c:v>
                </c:pt>
                <c:pt idx="10">
                  <c:v>1.23848268985012</c:v>
                </c:pt>
                <c:pt idx="11">
                  <c:v>0.75973822420598403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A-445B-A73C-EA744B983AD5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1.2407238390195101</c:v>
                </c:pt>
                <c:pt idx="1">
                  <c:v>1.3957880081176399</c:v>
                </c:pt>
                <c:pt idx="2">
                  <c:v>3.85717541859582</c:v>
                </c:pt>
                <c:pt idx="3">
                  <c:v>7.9596362662419704</c:v>
                </c:pt>
                <c:pt idx="4">
                  <c:v>13.9250417079214</c:v>
                </c:pt>
                <c:pt idx="5">
                  <c:v>28.303134025132099</c:v>
                </c:pt>
                <c:pt idx="6">
                  <c:v>23.549198331097301</c:v>
                </c:pt>
                <c:pt idx="7">
                  <c:v>11.528711971108599</c:v>
                </c:pt>
                <c:pt idx="8">
                  <c:v>4.5103106487071596</c:v>
                </c:pt>
                <c:pt idx="9">
                  <c:v>1.9879393050927401</c:v>
                </c:pt>
                <c:pt idx="10">
                  <c:v>0.96075591164933005</c:v>
                </c:pt>
                <c:pt idx="11">
                  <c:v>0.78158456731643899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A-445B-A73C-EA744B983AD5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1.2633001875000001</c:v>
                </c:pt>
                <c:pt idx="1">
                  <c:v>1.29517045375</c:v>
                </c:pt>
                <c:pt idx="2">
                  <c:v>3.0577828118750001</c:v>
                </c:pt>
                <c:pt idx="3">
                  <c:v>6.44683816854167</c:v>
                </c:pt>
                <c:pt idx="4">
                  <c:v>13.7283054239583</c:v>
                </c:pt>
                <c:pt idx="5">
                  <c:v>28.975708711875001</c:v>
                </c:pt>
                <c:pt idx="6">
                  <c:v>25.952001864374999</c:v>
                </c:pt>
                <c:pt idx="7">
                  <c:v>11.8720708752083</c:v>
                </c:pt>
                <c:pt idx="8">
                  <c:v>4.2732836912499996</c:v>
                </c:pt>
                <c:pt idx="9">
                  <c:v>1.67554293604167</c:v>
                </c:pt>
                <c:pt idx="10">
                  <c:v>0.81268284479166697</c:v>
                </c:pt>
                <c:pt idx="11">
                  <c:v>0.64731203145833305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A-445B-A73C-EA744B98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0-4D22-9E5B-62BF44B7BA20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1.0594569998246099</c:v>
                </c:pt>
                <c:pt idx="1">
                  <c:v>1.2140319389496701</c:v>
                </c:pt>
                <c:pt idx="2">
                  <c:v>2.47476795700062</c:v>
                </c:pt>
                <c:pt idx="3">
                  <c:v>6.1965331983906502</c:v>
                </c:pt>
                <c:pt idx="4">
                  <c:v>11.446686988461501</c:v>
                </c:pt>
                <c:pt idx="5">
                  <c:v>26.671571122883901</c:v>
                </c:pt>
                <c:pt idx="6">
                  <c:v>27.319430774387399</c:v>
                </c:pt>
                <c:pt idx="7">
                  <c:v>13.038861659133101</c:v>
                </c:pt>
                <c:pt idx="8">
                  <c:v>6.1825208742286799</c:v>
                </c:pt>
                <c:pt idx="9">
                  <c:v>2.4543912593113402</c:v>
                </c:pt>
                <c:pt idx="10">
                  <c:v>1.2862612569007901</c:v>
                </c:pt>
                <c:pt idx="11">
                  <c:v>0.65548597052774005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0-4D22-9E5B-62BF44B7BA20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1.1737457577499999</c:v>
                </c:pt>
                <c:pt idx="1">
                  <c:v>1.2676569355</c:v>
                </c:pt>
                <c:pt idx="2">
                  <c:v>2.6709384267499998</c:v>
                </c:pt>
                <c:pt idx="3">
                  <c:v>6.3767574467500001</c:v>
                </c:pt>
                <c:pt idx="4">
                  <c:v>12.1996657315</c:v>
                </c:pt>
                <c:pt idx="5">
                  <c:v>25.682313614000002</c:v>
                </c:pt>
                <c:pt idx="6">
                  <c:v>27.64629578025</c:v>
                </c:pt>
                <c:pt idx="7">
                  <c:v>13.705374877000001</c:v>
                </c:pt>
                <c:pt idx="8">
                  <c:v>5.7419075417499998</c:v>
                </c:pt>
                <c:pt idx="9">
                  <c:v>2.0415342905</c:v>
                </c:pt>
                <c:pt idx="10">
                  <c:v>0.98375543524999998</c:v>
                </c:pt>
                <c:pt idx="11">
                  <c:v>0.51005416275000004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40-4D22-9E5B-62BF44B7B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0.99619768814191401</c:v>
                </c:pt>
                <c:pt idx="1">
                  <c:v>1.4586896642795499</c:v>
                </c:pt>
                <c:pt idx="2">
                  <c:v>2.5754267206516701</c:v>
                </c:pt>
                <c:pt idx="3">
                  <c:v>6.5512408305404897</c:v>
                </c:pt>
                <c:pt idx="4">
                  <c:v>15.7224950026367</c:v>
                </c:pt>
                <c:pt idx="5">
                  <c:v>26.996474031886699</c:v>
                </c:pt>
                <c:pt idx="6">
                  <c:v>24.520780312634301</c:v>
                </c:pt>
                <c:pt idx="7">
                  <c:v>11.498656820277599</c:v>
                </c:pt>
                <c:pt idx="8">
                  <c:v>5.2581089350914896</c:v>
                </c:pt>
                <c:pt idx="9">
                  <c:v>2.12357869659377</c:v>
                </c:pt>
                <c:pt idx="10">
                  <c:v>1.3554117180387999</c:v>
                </c:pt>
                <c:pt idx="11">
                  <c:v>0.94293957922710203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6-4A63-B653-10DF9C47B265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1.5902268620011299</c:v>
                </c:pt>
                <c:pt idx="1">
                  <c:v>1.5903098551033099</c:v>
                </c:pt>
                <c:pt idx="2">
                  <c:v>3.3913132218072599</c:v>
                </c:pt>
                <c:pt idx="3">
                  <c:v>7.6116377538017304</c:v>
                </c:pt>
                <c:pt idx="4">
                  <c:v>15.6896403560223</c:v>
                </c:pt>
                <c:pt idx="5">
                  <c:v>24.385303430830099</c:v>
                </c:pt>
                <c:pt idx="6">
                  <c:v>23.611122341571399</c:v>
                </c:pt>
                <c:pt idx="7">
                  <c:v>11.768928176610499</c:v>
                </c:pt>
                <c:pt idx="8">
                  <c:v>5.2277411313752298</c:v>
                </c:pt>
                <c:pt idx="9">
                  <c:v>2.4468077895564102</c:v>
                </c:pt>
                <c:pt idx="10">
                  <c:v>1.41505521969908</c:v>
                </c:pt>
                <c:pt idx="11">
                  <c:v>1.2719138616216299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6-4A63-B653-10DF9C47B265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1.58208154486487</c:v>
                </c:pt>
                <c:pt idx="1">
                  <c:v>1.31319638054054</c:v>
                </c:pt>
                <c:pt idx="2">
                  <c:v>2.8606172567567598</c:v>
                </c:pt>
                <c:pt idx="3">
                  <c:v>6.8305250697297302</c:v>
                </c:pt>
                <c:pt idx="4">
                  <c:v>13.9923632110811</c:v>
                </c:pt>
                <c:pt idx="5">
                  <c:v>25.396622505675701</c:v>
                </c:pt>
                <c:pt idx="6">
                  <c:v>25.246122344864901</c:v>
                </c:pt>
                <c:pt idx="7">
                  <c:v>13.0371877886486</c:v>
                </c:pt>
                <c:pt idx="8">
                  <c:v>5.32692971054054</c:v>
                </c:pt>
                <c:pt idx="9">
                  <c:v>2.13484838216216</c:v>
                </c:pt>
                <c:pt idx="10">
                  <c:v>1.11002379540541</c:v>
                </c:pt>
                <c:pt idx="11">
                  <c:v>1.16948200972973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6-4A63-B653-10DF9C47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11'!$J$4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953-4F3C-BA45-FFC4661BC88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953-4F3C-BA45-FFC4661BC881}"/>
              </c:ext>
            </c:extLst>
          </c:dPt>
          <c:cat>
            <c:strRef>
              <c:f>'Chart 11'!$K$3:$P$3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5"/>
                <c:pt idx="0">
                  <c:v>6.65510971346154</c:v>
                </c:pt>
                <c:pt idx="1">
                  <c:v>6.6068174154902</c:v>
                </c:pt>
                <c:pt idx="2">
                  <c:v>6.5137356118604703</c:v>
                </c:pt>
                <c:pt idx="3">
                  <c:v>#N/A</c:v>
                </c:pt>
                <c:pt idx="4">
                  <c:v>6.4661728359523796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53-4F3C-BA45-FFC4661BC881}"/>
            </c:ext>
          </c:extLst>
        </c:ser>
        <c:ser>
          <c:idx val="1"/>
          <c:order val="1"/>
          <c:tx>
            <c:strRef>
              <c:f>'Chart 11'!$J$5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953-4F3C-BA45-FFC4661BC88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953-4F3C-BA45-FFC4661BC881}"/>
              </c:ext>
            </c:extLst>
          </c:dPt>
          <c:cat>
            <c:strRef>
              <c:f>'Chart 11'!$K$3:$P$3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5"/>
                <c:pt idx="0">
                  <c:v>6.6086836315094297</c:v>
                </c:pt>
                <c:pt idx="1">
                  <c:v>6.5635721528846203</c:v>
                </c:pt>
                <c:pt idx="2">
                  <c:v>6.4634794033333298</c:v>
                </c:pt>
                <c:pt idx="3">
                  <c:v>#N/A</c:v>
                </c:pt>
                <c:pt idx="4">
                  <c:v>6.40650346285714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53-4F3C-BA45-FFC4661B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7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0.143467712666667</c:v>
                </c:pt>
                <c:pt idx="1">
                  <c:v>0.32354528999999999</c:v>
                </c:pt>
                <c:pt idx="2">
                  <c:v>0.78733195333333295</c:v>
                </c:pt>
                <c:pt idx="3">
                  <c:v>2.1493562311111098</c:v>
                </c:pt>
                <c:pt idx="4">
                  <c:v>6.8121946753333296</c:v>
                </c:pt>
                <c:pt idx="5">
                  <c:v>23.1632328911111</c:v>
                </c:pt>
                <c:pt idx="6">
                  <c:v>35.104630368444397</c:v>
                </c:pt>
                <c:pt idx="7">
                  <c:v>21.2283498088889</c:v>
                </c:pt>
                <c:pt idx="8">
                  <c:v>6.6232096202222204</c:v>
                </c:pt>
                <c:pt idx="9">
                  <c:v>1.9836968375555599</c:v>
                </c:pt>
                <c:pt idx="10">
                  <c:v>0.87402716711111095</c:v>
                </c:pt>
                <c:pt idx="11">
                  <c:v>0.36085320377777802</c:v>
                </c:pt>
                <c:pt idx="12">
                  <c:v>0.21095565222222201</c:v>
                </c:pt>
                <c:pt idx="13">
                  <c:v>0.23514858911111081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F-4751-80A1-7FB4A6E0AF62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0.40669670046511602</c:v>
                </c:pt>
                <c:pt idx="1">
                  <c:v>0.43599985046511602</c:v>
                </c:pt>
                <c:pt idx="2">
                  <c:v>0.76623228116279096</c:v>
                </c:pt>
                <c:pt idx="3">
                  <c:v>1.39892015674419</c:v>
                </c:pt>
                <c:pt idx="4">
                  <c:v>4.6367951506976803</c:v>
                </c:pt>
                <c:pt idx="5">
                  <c:v>24.840610625814001</c:v>
                </c:pt>
                <c:pt idx="6">
                  <c:v>41.225720106744198</c:v>
                </c:pt>
                <c:pt idx="7">
                  <c:v>17.926185634418601</c:v>
                </c:pt>
                <c:pt idx="8">
                  <c:v>4.98000393255814</c:v>
                </c:pt>
                <c:pt idx="9">
                  <c:v>1.9027326127907001</c:v>
                </c:pt>
                <c:pt idx="10">
                  <c:v>0.77214531255813901</c:v>
                </c:pt>
                <c:pt idx="11">
                  <c:v>0.39578551302325599</c:v>
                </c:pt>
                <c:pt idx="12">
                  <c:v>0.183262697906977</c:v>
                </c:pt>
                <c:pt idx="13">
                  <c:v>0.12890942441860462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F-4751-80A1-7FB4A6E0AF62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0.16529982711111099</c:v>
                </c:pt>
                <c:pt idx="1">
                  <c:v>0.32304024244444401</c:v>
                </c:pt>
                <c:pt idx="2">
                  <c:v>0.66239099777777799</c:v>
                </c:pt>
                <c:pt idx="3">
                  <c:v>1.3002445546666701</c:v>
                </c:pt>
                <c:pt idx="4">
                  <c:v>4.5890531486666699</c:v>
                </c:pt>
                <c:pt idx="5">
                  <c:v>28.140035287777799</c:v>
                </c:pt>
                <c:pt idx="6">
                  <c:v>41.439361786888902</c:v>
                </c:pt>
                <c:pt idx="7">
                  <c:v>17.5349320562222</c:v>
                </c:pt>
                <c:pt idx="8">
                  <c:v>3.56087813755556</c:v>
                </c:pt>
                <c:pt idx="9">
                  <c:v>1.2470147813333301</c:v>
                </c:pt>
                <c:pt idx="10">
                  <c:v>0.50730224266666701</c:v>
                </c:pt>
                <c:pt idx="11">
                  <c:v>0.25532118799999998</c:v>
                </c:pt>
                <c:pt idx="12">
                  <c:v>0.149022496222222</c:v>
                </c:pt>
                <c:pt idx="13">
                  <c:v>0.12610325200000008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6F-4751-80A1-7FB4A6E0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0.52130116500000001</c:v>
                </c:pt>
                <c:pt idx="1">
                  <c:v>0.63783719800000005</c:v>
                </c:pt>
                <c:pt idx="2">
                  <c:v>1.5237545834999999</c:v>
                </c:pt>
                <c:pt idx="3">
                  <c:v>3.6582446792500001</c:v>
                </c:pt>
                <c:pt idx="4">
                  <c:v>9.0979633612500006</c:v>
                </c:pt>
                <c:pt idx="5">
                  <c:v>24.93165501</c:v>
                </c:pt>
                <c:pt idx="6">
                  <c:v>28.335225984499999</c:v>
                </c:pt>
                <c:pt idx="7">
                  <c:v>17.005208695749999</c:v>
                </c:pt>
                <c:pt idx="8">
                  <c:v>7.6932559200000004</c:v>
                </c:pt>
                <c:pt idx="9">
                  <c:v>3.3304166012500001</c:v>
                </c:pt>
                <c:pt idx="10">
                  <c:v>1.6256652417499999</c:v>
                </c:pt>
                <c:pt idx="11">
                  <c:v>0.9272744275</c:v>
                </c:pt>
                <c:pt idx="12">
                  <c:v>0.39322903074999999</c:v>
                </c:pt>
                <c:pt idx="13">
                  <c:v>0.31896810149999999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0-4993-B75F-A4FA85D28E7A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0.60908006121951197</c:v>
                </c:pt>
                <c:pt idx="1">
                  <c:v>0.61699606634146398</c:v>
                </c:pt>
                <c:pt idx="2">
                  <c:v>1.1696551609756101</c:v>
                </c:pt>
                <c:pt idx="3">
                  <c:v>2.2847178356097602</c:v>
                </c:pt>
                <c:pt idx="4">
                  <c:v>8.0258099636585403</c:v>
                </c:pt>
                <c:pt idx="5">
                  <c:v>25.809322938048801</c:v>
                </c:pt>
                <c:pt idx="6">
                  <c:v>31.8982693853659</c:v>
                </c:pt>
                <c:pt idx="7">
                  <c:v>17.252484135122</c:v>
                </c:pt>
                <c:pt idx="8">
                  <c:v>6.5813616695121997</c:v>
                </c:pt>
                <c:pt idx="9">
                  <c:v>2.9228441770731699</c:v>
                </c:pt>
                <c:pt idx="10">
                  <c:v>1.3806520041463399</c:v>
                </c:pt>
                <c:pt idx="11">
                  <c:v>0.73591122243902396</c:v>
                </c:pt>
                <c:pt idx="12">
                  <c:v>0.39087812</c:v>
                </c:pt>
                <c:pt idx="13">
                  <c:v>0.3220172597560978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0-4993-B75F-A4FA85D28E7A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0.30320135409090898</c:v>
                </c:pt>
                <c:pt idx="1">
                  <c:v>0.54649211750000004</c:v>
                </c:pt>
                <c:pt idx="2">
                  <c:v>1.1216037604545499</c:v>
                </c:pt>
                <c:pt idx="3">
                  <c:v>2.6968606161363602</c:v>
                </c:pt>
                <c:pt idx="4">
                  <c:v>9.0757871838636408</c:v>
                </c:pt>
                <c:pt idx="5">
                  <c:v>27.672233089999999</c:v>
                </c:pt>
                <c:pt idx="6">
                  <c:v>32.676251155227298</c:v>
                </c:pt>
                <c:pt idx="7">
                  <c:v>16.549946369772702</c:v>
                </c:pt>
                <c:pt idx="8">
                  <c:v>5.3770822454545497</c:v>
                </c:pt>
                <c:pt idx="9">
                  <c:v>2.0114095577272701</c:v>
                </c:pt>
                <c:pt idx="10">
                  <c:v>0.96533043340909097</c:v>
                </c:pt>
                <c:pt idx="11">
                  <c:v>0.43048369749999998</c:v>
                </c:pt>
                <c:pt idx="12">
                  <c:v>0.29206815181818202</c:v>
                </c:pt>
                <c:pt idx="13">
                  <c:v>0.28125026636363604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0-4993-B75F-A4FA85D2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B-4A7F-8021-AE683948D0B2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1.15165142771429</c:v>
                </c:pt>
                <c:pt idx="1">
                  <c:v>0.90591006799999996</c:v>
                </c:pt>
                <c:pt idx="2">
                  <c:v>1.788277452</c:v>
                </c:pt>
                <c:pt idx="3">
                  <c:v>3.6031554905714298</c:v>
                </c:pt>
                <c:pt idx="4">
                  <c:v>10.3515575131429</c:v>
                </c:pt>
                <c:pt idx="5">
                  <c:v>28.650957775999998</c:v>
                </c:pt>
                <c:pt idx="6">
                  <c:v>26.557793667142899</c:v>
                </c:pt>
                <c:pt idx="7">
                  <c:v>14.930789598</c:v>
                </c:pt>
                <c:pt idx="8">
                  <c:v>6.2578024120000002</c:v>
                </c:pt>
                <c:pt idx="9">
                  <c:v>2.9245620774285701</c:v>
                </c:pt>
                <c:pt idx="10">
                  <c:v>1.5958119531428601</c:v>
                </c:pt>
                <c:pt idx="11">
                  <c:v>0.70970252885714302</c:v>
                </c:pt>
                <c:pt idx="12">
                  <c:v>0.39529440142857097</c:v>
                </c:pt>
                <c:pt idx="13">
                  <c:v>0.17673363457142829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B-4A7F-8021-AE683948D0B2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0.77649995243243197</c:v>
                </c:pt>
                <c:pt idx="1">
                  <c:v>0.85013075702702701</c:v>
                </c:pt>
                <c:pt idx="2">
                  <c:v>1.7853425559459499</c:v>
                </c:pt>
                <c:pt idx="3">
                  <c:v>4.2943322875675696</c:v>
                </c:pt>
                <c:pt idx="4">
                  <c:v>11.659280131081101</c:v>
                </c:pt>
                <c:pt idx="5">
                  <c:v>29.4759218351351</c:v>
                </c:pt>
                <c:pt idx="6">
                  <c:v>27.612451625405399</c:v>
                </c:pt>
                <c:pt idx="7">
                  <c:v>14.0111769437838</c:v>
                </c:pt>
                <c:pt idx="8">
                  <c:v>4.9855564921621598</c:v>
                </c:pt>
                <c:pt idx="9">
                  <c:v>2.43110474081081</c:v>
                </c:pt>
                <c:pt idx="10">
                  <c:v>1.1977792354054</c:v>
                </c:pt>
                <c:pt idx="11">
                  <c:v>0.51945332459459503</c:v>
                </c:pt>
                <c:pt idx="12">
                  <c:v>0.21787972540540501</c:v>
                </c:pt>
                <c:pt idx="13">
                  <c:v>0.18309039297297319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B-4A7F-8021-AE683948D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0.76975438757575798</c:v>
                </c:pt>
                <c:pt idx="1">
                  <c:v>0.73968679181818198</c:v>
                </c:pt>
                <c:pt idx="2">
                  <c:v>1.73429644727273</c:v>
                </c:pt>
                <c:pt idx="3">
                  <c:v>5.8107506936363604</c:v>
                </c:pt>
                <c:pt idx="4">
                  <c:v>13.2189747639394</c:v>
                </c:pt>
                <c:pt idx="5">
                  <c:v>24.151694733636401</c:v>
                </c:pt>
                <c:pt idx="6">
                  <c:v>22.280538362424199</c:v>
                </c:pt>
                <c:pt idx="7">
                  <c:v>14.2888584624242</c:v>
                </c:pt>
                <c:pt idx="8">
                  <c:v>7.8717143633333304</c:v>
                </c:pt>
                <c:pt idx="9">
                  <c:v>3.9403978351515199</c:v>
                </c:pt>
                <c:pt idx="10">
                  <c:v>2.0580864578787899</c:v>
                </c:pt>
                <c:pt idx="11">
                  <c:v>1.2972508878787901</c:v>
                </c:pt>
                <c:pt idx="12">
                  <c:v>0.73401922333333303</c:v>
                </c:pt>
                <c:pt idx="13">
                  <c:v>1.103976589090909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B-439D-B728-0D0A839020EA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1.17250514935484</c:v>
                </c:pt>
                <c:pt idx="1">
                  <c:v>0.88351674612903197</c:v>
                </c:pt>
                <c:pt idx="2">
                  <c:v>2.0907545277419399</c:v>
                </c:pt>
                <c:pt idx="3">
                  <c:v>6.1324283719354904</c:v>
                </c:pt>
                <c:pt idx="4">
                  <c:v>13.621393337419301</c:v>
                </c:pt>
                <c:pt idx="5">
                  <c:v>24.3379237619355</c:v>
                </c:pt>
                <c:pt idx="6">
                  <c:v>22.3712035241936</c:v>
                </c:pt>
                <c:pt idx="7">
                  <c:v>12.3154466596774</c:v>
                </c:pt>
                <c:pt idx="8">
                  <c:v>7.4314673600000001</c:v>
                </c:pt>
                <c:pt idx="9">
                  <c:v>4.0065472577419401</c:v>
                </c:pt>
                <c:pt idx="10">
                  <c:v>2.19252923870968</c:v>
                </c:pt>
                <c:pt idx="11">
                  <c:v>1.4134443032258099</c:v>
                </c:pt>
                <c:pt idx="12">
                  <c:v>0.80093946645161296</c:v>
                </c:pt>
                <c:pt idx="13">
                  <c:v>1.2299002948387101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B-439D-B728-0D0A839020EA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0.904244114411765</c:v>
                </c:pt>
                <c:pt idx="1">
                  <c:v>1.095861915</c:v>
                </c:pt>
                <c:pt idx="2">
                  <c:v>2.66212246617647</c:v>
                </c:pt>
                <c:pt idx="3">
                  <c:v>7.2606223488235297</c:v>
                </c:pt>
                <c:pt idx="4">
                  <c:v>15.071074321470601</c:v>
                </c:pt>
                <c:pt idx="5">
                  <c:v>24.887916402058799</c:v>
                </c:pt>
                <c:pt idx="6">
                  <c:v>20.879569010294102</c:v>
                </c:pt>
                <c:pt idx="7">
                  <c:v>11.7743957538235</c:v>
                </c:pt>
                <c:pt idx="8">
                  <c:v>6.9091223208823598</c:v>
                </c:pt>
                <c:pt idx="9">
                  <c:v>3.4830023032352999</c:v>
                </c:pt>
                <c:pt idx="10">
                  <c:v>2.0321044208823502</c:v>
                </c:pt>
                <c:pt idx="11">
                  <c:v>1.30476388264706</c:v>
                </c:pt>
                <c:pt idx="12">
                  <c:v>0.71532416764705897</c:v>
                </c:pt>
                <c:pt idx="13">
                  <c:v>1.019876570294117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B-439D-B728-0D0A83902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0.834785013846153</c:v>
                </c:pt>
                <c:pt idx="1">
                  <c:v>0.72526146115384604</c:v>
                </c:pt>
                <c:pt idx="2">
                  <c:v>1.7565613328846199</c:v>
                </c:pt>
                <c:pt idx="3">
                  <c:v>4.33224113865385</c:v>
                </c:pt>
                <c:pt idx="4">
                  <c:v>8.2703618401923098</c:v>
                </c:pt>
                <c:pt idx="5">
                  <c:v>16.9299022119231</c:v>
                </c:pt>
                <c:pt idx="6">
                  <c:v>25.603220360961501</c:v>
                </c:pt>
                <c:pt idx="7">
                  <c:v>21.480785116923101</c:v>
                </c:pt>
                <c:pt idx="8">
                  <c:v>12.4866962536539</c:v>
                </c:pt>
                <c:pt idx="9">
                  <c:v>4.4922473840384596</c:v>
                </c:pt>
                <c:pt idx="10">
                  <c:v>1.98060046480769</c:v>
                </c:pt>
                <c:pt idx="11">
                  <c:v>1.1073374199999999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B-4042-9507-D8C9859358D9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0.70567377085106298</c:v>
                </c:pt>
                <c:pt idx="1">
                  <c:v>0.98585557680851099</c:v>
                </c:pt>
                <c:pt idx="2">
                  <c:v>2.4375101980851102</c:v>
                </c:pt>
                <c:pt idx="3">
                  <c:v>6.0279509772340401</c:v>
                </c:pt>
                <c:pt idx="4">
                  <c:v>13.179184708510601</c:v>
                </c:pt>
                <c:pt idx="5">
                  <c:v>28.4575413404255</c:v>
                </c:pt>
                <c:pt idx="6">
                  <c:v>26.874644755106399</c:v>
                </c:pt>
                <c:pt idx="7">
                  <c:v>13.195469032127701</c:v>
                </c:pt>
                <c:pt idx="8">
                  <c:v>4.9832839225531904</c:v>
                </c:pt>
                <c:pt idx="9">
                  <c:v>1.98627200170213</c:v>
                </c:pt>
                <c:pt idx="10">
                  <c:v>0.77107186021276597</c:v>
                </c:pt>
                <c:pt idx="11">
                  <c:v>0.39554185617021298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B-4042-9507-D8C9859358D9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0.5787391407843131</c:v>
                </c:pt>
                <c:pt idx="1">
                  <c:v>0.773553915882353</c:v>
                </c:pt>
                <c:pt idx="2">
                  <c:v>1.77632764882353</c:v>
                </c:pt>
                <c:pt idx="3">
                  <c:v>4.6434912564705897</c:v>
                </c:pt>
                <c:pt idx="4">
                  <c:v>12.659262016078401</c:v>
                </c:pt>
                <c:pt idx="5">
                  <c:v>36.056431759411801</c:v>
                </c:pt>
                <c:pt idx="6">
                  <c:v>27.7682409784314</c:v>
                </c:pt>
                <c:pt idx="7">
                  <c:v>9.7841247445098105</c:v>
                </c:pt>
                <c:pt idx="8">
                  <c:v>3.6634089107843102</c:v>
                </c:pt>
                <c:pt idx="9">
                  <c:v>1.3499204776470599</c:v>
                </c:pt>
                <c:pt idx="10">
                  <c:v>0.62849087745097998</c:v>
                </c:pt>
                <c:pt idx="11">
                  <c:v>0.31800827352941202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B-4042-9507-D8C985935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8690-4FA8-813D-B2FCC0838AD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4.2876470588235298</c:v>
                </c:pt>
                <c:pt idx="1">
                  <c:v>3.9940101176470599</c:v>
                </c:pt>
                <c:pt idx="2">
                  <c:v>3.7151338823529398</c:v>
                </c:pt>
                <c:pt idx="3">
                  <c:v>#N/A</c:v>
                </c:pt>
                <c:pt idx="4">
                  <c:v>3.0618251914893602</c:v>
                </c:pt>
                <c:pt idx="5">
                  <c:v>2.7450438597368398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90-4FA8-813D-B2FCC0838AD1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8690-4FA8-813D-B2FCC0838AD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4.3146090523529397</c:v>
                </c:pt>
                <c:pt idx="1">
                  <c:v>3.95592450980392</c:v>
                </c:pt>
                <c:pt idx="2">
                  <c:v>3.5794445333999998</c:v>
                </c:pt>
                <c:pt idx="3">
                  <c:v>3.2573749387755102</c:v>
                </c:pt>
                <c:pt idx="4">
                  <c:v>2.9207922978723402</c:v>
                </c:pt>
                <c:pt idx="5">
                  <c:v>2.5551753334146299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spPr xmlns:c15="http://schemas.microsoft.com/office/drawing/2012/chart">
                    <a:ln w="25400" cap="rnd" cmpd="sng" algn="ctr">
                      <a:solidFill>
                        <a:srgbClr val="FF4B00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8690-4FA8-813D-B2FCC0838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4.5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79C7-4A0E-B269-334733159C4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1.0906556742717901</c:v>
                </c:pt>
                <c:pt idx="1">
                  <c:v>1.09450702946842</c:v>
                </c:pt>
                <c:pt idx="2">
                  <c:v>1.0997602563820501</c:v>
                </c:pt>
                <c:pt idx="3">
                  <c:v>#N/A</c:v>
                </c:pt>
                <c:pt idx="4">
                  <c:v>1.1149789487399999</c:v>
                </c:pt>
                <c:pt idx="5">
                  <c:v>1.1250425509555599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C7-4A0E-B269-334733159C4C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79C7-4A0E-B269-334733159C4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1.0856197401930201</c:v>
                </c:pt>
                <c:pt idx="1">
                  <c:v>1.09084266329762</c:v>
                </c:pt>
                <c:pt idx="2">
                  <c:v>1.0953017996907</c:v>
                </c:pt>
                <c:pt idx="3">
                  <c:v>1.09800345265854</c:v>
                </c:pt>
                <c:pt idx="4">
                  <c:v>1.110740254075</c:v>
                </c:pt>
                <c:pt idx="5">
                  <c:v>1.1208953437657101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79C7-4A0E-B269-33473315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1.0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930-42A8-B835-964FDDB6CFF9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80.719002184279503</c:v>
                </c:pt>
                <c:pt idx="1">
                  <c:v>80.275003663002593</c:v>
                </c:pt>
                <c:pt idx="2">
                  <c:v>79.823299450548703</c:v>
                </c:pt>
                <c:pt idx="3">
                  <c:v>#N/A</c:v>
                </c:pt>
                <c:pt idx="4">
                  <c:v>78.715955026455603</c:v>
                </c:pt>
                <c:pt idx="5">
                  <c:v>78.766982758620699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0-42A8-B835-964FDDB6CFF9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0930-42A8-B835-964FDDB6CFF9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Q2 2024</c:v>
                </c:pt>
                <c:pt idx="1">
                  <c:v>Q3 2024</c:v>
                </c:pt>
                <c:pt idx="2">
                  <c:v>Q4 2024</c:v>
                </c:pt>
                <c:pt idx="3">
                  <c:v>Q1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82.3244377749119</c:v>
                </c:pt>
                <c:pt idx="1">
                  <c:v>81.645933462811897</c:v>
                </c:pt>
                <c:pt idx="2">
                  <c:v>80.814333994940498</c:v>
                </c:pt>
                <c:pt idx="3">
                  <c:v>80.213256245972502</c:v>
                </c:pt>
                <c:pt idx="4">
                  <c:v>79.1446670673282</c:v>
                </c:pt>
                <c:pt idx="5">
                  <c:v>78.029583823529407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spPr xmlns:c15="http://schemas.microsoft.com/office/drawing/2012/chart">
                    <a:ln w="25400" cap="rnd" cmpd="sng" algn="ctr">
                      <a:solidFill>
                        <a:srgbClr val="FF4B00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0930-42A8-B835-964FDDB6C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3"/>
          <c:min val="7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687362544"/>
          <c:w val="0.97198879551820727"/>
          <c:h val="0.79233662981015451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B6-4A84-BEDC-F84F1C851D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B6-4A84-BEDC-F84F1C851D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AB6-4A84-BEDC-F84F1C851D6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AB6-4A84-BEDC-F84F1C851D6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AB6-4A84-BEDC-F84F1C851D6B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4.4053538410526301</c:v>
                </c:pt>
                <c:pt idx="1">
                  <c:v>3.42614221315789</c:v>
                </c:pt>
                <c:pt idx="2">
                  <c:v>2.8149665523529399</c:v>
                </c:pt>
                <c:pt idx="3">
                  <c:v>#N/A</c:v>
                </c:pt>
                <c:pt idx="4">
                  <c:v>2.5723521300000001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B6-4A84-BEDC-F84F1C851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EAB6-4A84-BEDC-F84F1C851D6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AB6-4A84-BEDC-F84F1C851D6B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4.0435242237500004</c:v>
                </c:pt>
                <c:pt idx="1">
                  <c:v>3.2261262612500001</c:v>
                </c:pt>
                <c:pt idx="2">
                  <c:v>2.8363786618181801</c:v>
                </c:pt>
                <c:pt idx="3">
                  <c:v>#N/A</c:v>
                </c:pt>
                <c:pt idx="4">
                  <c:v>2.6868858011111101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B6-4A84-BEDC-F84F1C851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5999999999999996"/>
          <c:min val="2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2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1.9134573821739149</c:v>
                </c:pt>
                <c:pt idx="1">
                  <c:v>1.78727642413044</c:v>
                </c:pt>
                <c:pt idx="2">
                  <c:v>4.5161892186956498</c:v>
                </c:pt>
                <c:pt idx="3">
                  <c:v>8.8571013456521701</c:v>
                </c:pt>
                <c:pt idx="4">
                  <c:v>18.836801580217401</c:v>
                </c:pt>
                <c:pt idx="5">
                  <c:v>26.905640216739101</c:v>
                </c:pt>
                <c:pt idx="6">
                  <c:v>18.153856616956499</c:v>
                </c:pt>
                <c:pt idx="7">
                  <c:v>9.0326396826086999</c:v>
                </c:pt>
                <c:pt idx="8">
                  <c:v>4.8723990682608704</c:v>
                </c:pt>
                <c:pt idx="9">
                  <c:v>2.49947832565217</c:v>
                </c:pt>
                <c:pt idx="10">
                  <c:v>1.4741180456521701</c:v>
                </c:pt>
                <c:pt idx="11">
                  <c:v>1.1510420930434799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5-4043-A63E-242DE92B5D58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2.15177213911111</c:v>
                </c:pt>
                <c:pt idx="1">
                  <c:v>2.6907233206666699</c:v>
                </c:pt>
                <c:pt idx="2">
                  <c:v>5.4390027177777798</c:v>
                </c:pt>
                <c:pt idx="3">
                  <c:v>10.5327447111111</c:v>
                </c:pt>
                <c:pt idx="4">
                  <c:v>23.528302852444401</c:v>
                </c:pt>
                <c:pt idx="5">
                  <c:v>27.554980163777799</c:v>
                </c:pt>
                <c:pt idx="6">
                  <c:v>14.3380204486667</c:v>
                </c:pt>
                <c:pt idx="7">
                  <c:v>7.2301296755555597</c:v>
                </c:pt>
                <c:pt idx="8">
                  <c:v>3.3822823324444502</c:v>
                </c:pt>
                <c:pt idx="9">
                  <c:v>1.83297791133333</c:v>
                </c:pt>
                <c:pt idx="10">
                  <c:v>0.80746412400000001</c:v>
                </c:pt>
                <c:pt idx="11">
                  <c:v>0.51159960244444402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5-4043-A63E-242DE92B5D58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1.4743198936000002</c:v>
                </c:pt>
                <c:pt idx="1">
                  <c:v>1.6524070021999999</c:v>
                </c:pt>
                <c:pt idx="2">
                  <c:v>4.453075031</c:v>
                </c:pt>
                <c:pt idx="3">
                  <c:v>10.240952911200001</c:v>
                </c:pt>
                <c:pt idx="4">
                  <c:v>24.1223194132</c:v>
                </c:pt>
                <c:pt idx="5">
                  <c:v>29.734884902000001</c:v>
                </c:pt>
                <c:pt idx="6">
                  <c:v>14.7756505478</c:v>
                </c:pt>
                <c:pt idx="7">
                  <c:v>6.9379214539999996</c:v>
                </c:pt>
                <c:pt idx="8">
                  <c:v>3.4550280353999998</c:v>
                </c:pt>
                <c:pt idx="9">
                  <c:v>1.8214311038</c:v>
                </c:pt>
                <c:pt idx="10">
                  <c:v>0.79362509079999999</c:v>
                </c:pt>
                <c:pt idx="11">
                  <c:v>0.53838461459999998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5-4043-A63E-242DE92B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3-42CF-BBB6-D5A67EFB4D7D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2.3828077880555583</c:v>
                </c:pt>
                <c:pt idx="1">
                  <c:v>3.3908303033333298</c:v>
                </c:pt>
                <c:pt idx="2">
                  <c:v>6.3352703458333304</c:v>
                </c:pt>
                <c:pt idx="3">
                  <c:v>11.0017691808333</c:v>
                </c:pt>
                <c:pt idx="4">
                  <c:v>23.3106539805555</c:v>
                </c:pt>
                <c:pt idx="5">
                  <c:v>26.887964870555599</c:v>
                </c:pt>
                <c:pt idx="6">
                  <c:v>12.6088790211111</c:v>
                </c:pt>
                <c:pt idx="7">
                  <c:v>6.9692627169444403</c:v>
                </c:pt>
                <c:pt idx="8">
                  <c:v>3.7373741091666699</c:v>
                </c:pt>
                <c:pt idx="9">
                  <c:v>1.9211005175</c:v>
                </c:pt>
                <c:pt idx="10">
                  <c:v>0.90668140388888896</c:v>
                </c:pt>
                <c:pt idx="11">
                  <c:v>0.54740576249999995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3-42CF-BBB6-D5A67EFB4D7D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1.7062740904761902</c:v>
                </c:pt>
                <c:pt idx="1">
                  <c:v>2.2520795323809502</c:v>
                </c:pt>
                <c:pt idx="2">
                  <c:v>4.6597666128571396</c:v>
                </c:pt>
                <c:pt idx="3">
                  <c:v>10.8248366826191</c:v>
                </c:pt>
                <c:pt idx="4">
                  <c:v>23.838034164523801</c:v>
                </c:pt>
                <c:pt idx="5">
                  <c:v>28.2242930704762</c:v>
                </c:pt>
                <c:pt idx="6">
                  <c:v>14.898125273333299</c:v>
                </c:pt>
                <c:pt idx="7">
                  <c:v>7.1544029947618997</c:v>
                </c:pt>
                <c:pt idx="8">
                  <c:v>3.6408272004761901</c:v>
                </c:pt>
                <c:pt idx="9">
                  <c:v>1.5721990004761901</c:v>
                </c:pt>
                <c:pt idx="10">
                  <c:v>0.76308700952380903</c:v>
                </c:pt>
                <c:pt idx="11">
                  <c:v>0.46607436761904802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3-42CF-BBB6-D5A67EFB4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0225470558498646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1.8160363464974301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F-4ACB-A157-4B5491533089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F-4ACB-A157-4B5491533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1.7459994627300801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7F-4ACB-A157-4B5491533089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1.8160363464974301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7F-4ACB-A157-4B5491533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657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1.9607843137254901</c:v>
                </c:pt>
                <c:pt idx="1">
                  <c:v>0</c:v>
                </c:pt>
                <c:pt idx="2">
                  <c:v>0</c:v>
                </c:pt>
                <c:pt idx="3">
                  <c:v>3.9215686274509802</c:v>
                </c:pt>
                <c:pt idx="4">
                  <c:v>5.8823529411764701</c:v>
                </c:pt>
                <c:pt idx="5">
                  <c:v>43.137254901960787</c:v>
                </c:pt>
                <c:pt idx="6">
                  <c:v>9.8039215686274517</c:v>
                </c:pt>
                <c:pt idx="7">
                  <c:v>11.76470588235294</c:v>
                </c:pt>
                <c:pt idx="8">
                  <c:v>9.8039215686274517</c:v>
                </c:pt>
                <c:pt idx="9">
                  <c:v>3.9215686274509802</c:v>
                </c:pt>
                <c:pt idx="10">
                  <c:v>9.8039215686274517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8-45B5-814C-675C947E6001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4.0816326530612246</c:v>
                </c:pt>
                <c:pt idx="1">
                  <c:v>0</c:v>
                </c:pt>
                <c:pt idx="2">
                  <c:v>0</c:v>
                </c:pt>
                <c:pt idx="3">
                  <c:v>2.0408163265306123</c:v>
                </c:pt>
                <c:pt idx="4">
                  <c:v>6.1224489795918364</c:v>
                </c:pt>
                <c:pt idx="5">
                  <c:v>55.102040816326522</c:v>
                </c:pt>
                <c:pt idx="6">
                  <c:v>14.285714285714285</c:v>
                </c:pt>
                <c:pt idx="7">
                  <c:v>6.1224489795918364</c:v>
                </c:pt>
                <c:pt idx="8">
                  <c:v>6.1224489795918364</c:v>
                </c:pt>
                <c:pt idx="9">
                  <c:v>2.0408163265306123</c:v>
                </c:pt>
                <c:pt idx="10">
                  <c:v>4.0816326530612246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8-45B5-814C-675C947E6001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1.9230769230769231</c:v>
                </c:pt>
                <c:pt idx="1">
                  <c:v>0</c:v>
                </c:pt>
                <c:pt idx="2">
                  <c:v>0</c:v>
                </c:pt>
                <c:pt idx="3">
                  <c:v>1.9230769230769231</c:v>
                </c:pt>
                <c:pt idx="4">
                  <c:v>9.6153846153846168</c:v>
                </c:pt>
                <c:pt idx="5">
                  <c:v>55.769230769230774</c:v>
                </c:pt>
                <c:pt idx="6">
                  <c:v>15.384615384615385</c:v>
                </c:pt>
                <c:pt idx="7">
                  <c:v>5.7692307692307692</c:v>
                </c:pt>
                <c:pt idx="8">
                  <c:v>5.7692307692307692</c:v>
                </c:pt>
                <c:pt idx="9">
                  <c:v>0</c:v>
                </c:pt>
                <c:pt idx="10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8-45B5-814C-675C947E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1.6594183690243911</c:v>
                </c:pt>
                <c:pt idx="1">
                  <c:v>2.0731927656097602</c:v>
                </c:pt>
                <c:pt idx="2">
                  <c:v>4.9471025090243899</c:v>
                </c:pt>
                <c:pt idx="3">
                  <c:v>10.705137394878101</c:v>
                </c:pt>
                <c:pt idx="4">
                  <c:v>21.313154257560999</c:v>
                </c:pt>
                <c:pt idx="5">
                  <c:v>27.685788970975601</c:v>
                </c:pt>
                <c:pt idx="6">
                  <c:v>15.8779630763415</c:v>
                </c:pt>
                <c:pt idx="7">
                  <c:v>7.6750666943902504</c:v>
                </c:pt>
                <c:pt idx="8">
                  <c:v>3.7853115702439002</c:v>
                </c:pt>
                <c:pt idx="9">
                  <c:v>2.03063498414634</c:v>
                </c:pt>
                <c:pt idx="10">
                  <c:v>1.09966150878049</c:v>
                </c:pt>
                <c:pt idx="11">
                  <c:v>1.14756789878049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3-4EAC-98C9-2BA747155AD3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1.9815277956756741</c:v>
                </c:pt>
                <c:pt idx="1">
                  <c:v>2.3525047997297301</c:v>
                </c:pt>
                <c:pt idx="2">
                  <c:v>6.25331913675676</c:v>
                </c:pt>
                <c:pt idx="3">
                  <c:v>11.8162618862162</c:v>
                </c:pt>
                <c:pt idx="4">
                  <c:v>21.994357787026999</c:v>
                </c:pt>
                <c:pt idx="5">
                  <c:v>27.167095232973001</c:v>
                </c:pt>
                <c:pt idx="6">
                  <c:v>14.2898736056757</c:v>
                </c:pt>
                <c:pt idx="7">
                  <c:v>7.3175284351351397</c:v>
                </c:pt>
                <c:pt idx="8">
                  <c:v>3.5392138800000001</c:v>
                </c:pt>
                <c:pt idx="9">
                  <c:v>1.66214417702703</c:v>
                </c:pt>
                <c:pt idx="10">
                  <c:v>0.776942608108108</c:v>
                </c:pt>
                <c:pt idx="11">
                  <c:v>0.84923065594594604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3-4EAC-98C9-2BA747155AD3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1.60994955425</c:v>
                </c:pt>
                <c:pt idx="1">
                  <c:v>1.985477969</c:v>
                </c:pt>
                <c:pt idx="2">
                  <c:v>5.44826203525</c:v>
                </c:pt>
                <c:pt idx="3">
                  <c:v>11.35714886025</c:v>
                </c:pt>
                <c:pt idx="4">
                  <c:v>23.277283896</c:v>
                </c:pt>
                <c:pt idx="5">
                  <c:v>27.564674306000001</c:v>
                </c:pt>
                <c:pt idx="6">
                  <c:v>15.116936201750001</c:v>
                </c:pt>
                <c:pt idx="7">
                  <c:v>7.1256005455000002</c:v>
                </c:pt>
                <c:pt idx="8">
                  <c:v>3.4757244082500001</c:v>
                </c:pt>
                <c:pt idx="9">
                  <c:v>1.5727638955000001</c:v>
                </c:pt>
                <c:pt idx="10">
                  <c:v>0.69727383025</c:v>
                </c:pt>
                <c:pt idx="11">
                  <c:v>0.76890449750000001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3-4EAC-98C9-2BA74715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8CEC-4897-89CE-9B086D5A98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8CEC-4897-89CE-9B086D5A98D9}"/>
              </c:ext>
            </c:extLst>
          </c:dPt>
          <c:cat>
            <c:strRef>
              <c:f>'Chart 6'!$K$3:$P$3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5"/>
                <c:pt idx="0">
                  <c:v>0.53371933065573796</c:v>
                </c:pt>
                <c:pt idx="1">
                  <c:v>1.3832100758333301</c:v>
                </c:pt>
                <c:pt idx="2">
                  <c:v>1.4120771082352901</c:v>
                </c:pt>
                <c:pt idx="3">
                  <c:v>#N/A</c:v>
                </c:pt>
                <c:pt idx="4">
                  <c:v>1.31885626897959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C-4897-89CE-9B086D5A98D9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8CEC-4897-89CE-9B086D5A98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8CEC-4897-89CE-9B086D5A98D9}"/>
              </c:ext>
            </c:extLst>
          </c:dPt>
          <c:cat>
            <c:strRef>
              <c:f>'Chart 6'!$K$3:$P$3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5"/>
                <c:pt idx="0">
                  <c:v>0.60116210762711897</c:v>
                </c:pt>
                <c:pt idx="1">
                  <c:v>1.3335567294736801</c:v>
                </c:pt>
                <c:pt idx="2">
                  <c:v>1.4385380245833299</c:v>
                </c:pt>
                <c:pt idx="3">
                  <c:v>#N/A</c:v>
                </c:pt>
                <c:pt idx="4">
                  <c:v>1.3033724615909099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EC-4897-89CE-9B086D5A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-5.4140689570270073E-2</c:v>
                </c:pt>
                <c:pt idx="1">
                  <c:v>-3.4031494887667435E-2</c:v>
                </c:pt>
                <c:pt idx="2">
                  <c:v>9.8135203142962923E-2</c:v>
                </c:pt>
                <c:pt idx="3">
                  <c:v>0.22050337487461436</c:v>
                </c:pt>
                <c:pt idx="4">
                  <c:v>0.26404344232603005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B-4CA9-A6B6-62AC71A1CBAB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E5E5E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1">
                  <c:v>0.24424721908317557</c:v>
                </c:pt>
                <c:pt idx="2">
                  <c:v>0.27967846749751185</c:v>
                </c:pt>
                <c:pt idx="3">
                  <c:v>0.22283224122365755</c:v>
                </c:pt>
                <c:pt idx="4">
                  <c:v>0.17493009941661949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B-4CA9-A6B6-62AC71A1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Q2 2024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Q4 2024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-5.4140689570270073E-2</c:v>
                </c:pt>
                <c:pt idx="1">
                  <c:v>8.8092114653920348E-2</c:v>
                </c:pt>
                <c:pt idx="2">
                  <c:v>0.23797443689171885</c:v>
                </c:pt>
                <c:pt idx="3">
                  <c:v>0.33191949548644312</c:v>
                </c:pt>
                <c:pt idx="4">
                  <c:v>0.35150849203433981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B-4CA9-A6B6-62AC71A1CBAB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Q1 2024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Q4 2024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-1.0340392493352389E-2</c:v>
                </c:pt>
                <c:pt idx="1">
                  <c:v>0.11955300265226164</c:v>
                </c:pt>
                <c:pt idx="2">
                  <c:v>0.25569154705227209</c:v>
                </c:pt>
                <c:pt idx="3">
                  <c:v>0.2683509648590805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B-4CA9-A6B6-62AC71A1CBAB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March 2024 ECB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Q4 2024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4.0213213855500002E-2</c:v>
                </c:pt>
                <c:pt idx="1">
                  <c:v>9.9772962593580594E-2</c:v>
                </c:pt>
                <c:pt idx="2">
                  <c:v>0.240061611245657</c:v>
                </c:pt>
                <c:pt idx="3">
                  <c:v>0.34025161109303398</c:v>
                </c:pt>
                <c:pt idx="4">
                  <c:v>0.36843807286837099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B-4CA9-A6B6-62AC71A1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7000000000000000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0</xdr:rowOff>
    </xdr:from>
    <xdr:to>
      <xdr:col>9</xdr:col>
      <xdr:colOff>40640</xdr:colOff>
      <xdr:row>15</xdr:row>
      <xdr:rowOff>140262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A270123D-A3B0-45AC-A6BC-980006AA0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FF2327D8-91FC-07B8-16E0-B8670CF52303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A2CDA04A-B125-CD04-1C55-9F39E3FB663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1A8EA23-8754-4E76-6EE6-A78A13F8646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01205F6-7CE2-1C16-B27F-4D3B5D27445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823CB38C-F6BC-402E-1A88-B2A83049C44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EC2FE85-0801-8F2B-8275-5FBFD206853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96EEE8-0E58-CAD6-DC8E-BD9FECF6DEA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4665D2F5-4B83-DAA4-4FF9-13FBC079CBDF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D28DC60-3CEA-EA4D-A8C2-AA462EA9E4E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495DF90-ECC1-02A2-1F23-CD54B099E039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203658"/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3C177848-5DA8-4303-838E-D2436BC72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E26FA5A5-3A52-C00F-9FD8-C214FC73F192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8730ACAA-D1E8-D6C9-C5FA-B17F99FB058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DCA6B8D-79D9-C674-09C8-F816360A647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81376F2-7644-E631-B2F0-DCDAC06155A0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AD907C42-69C5-D684-7999-F3B7D0FF685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15A3091-C607-435E-3E28-071535373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158816F-87C2-1C9F-739F-DAA8DCD8D300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067FED5E-3A2D-B5E0-389A-E466847FACB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B4C415D-E42F-827F-A4E5-01DBF767E10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4333050-8948-BDB9-EEA2-EA257AD239A2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</xdr:colOff>
      <xdr:row>3</xdr:row>
      <xdr:rowOff>0</xdr:rowOff>
    </xdr:from>
    <xdr:to>
      <xdr:col>9</xdr:col>
      <xdr:colOff>21593</xdr:colOff>
      <xdr:row>15</xdr:row>
      <xdr:rowOff>102162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F6775AE8-87E3-4E39-815C-EFA321056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37" name="Legend">
          <a:extLst xmlns:a="http://schemas.openxmlformats.org/drawingml/2006/main">
            <a:ext uri="{FF2B5EF4-FFF2-40B4-BE49-F238E27FC236}">
              <a16:creationId xmlns:a16="http://schemas.microsoft.com/office/drawing/2014/main" id="{35EB0C3D-6419-1D5E-2443-C0AB10B685F7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202483"/>
          <a:chOff x="0" y="0"/>
          <a:chExt cx="4333302" cy="202492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DB786C06-43DA-0872-C397-A3EE710E2BA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C4BB897-8D27-FC4B-9694-811D68D610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A2367A5-EB7D-5682-5750-65633116A76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F01B30CA-6A05-3C05-68AB-E8469420C22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CC51F13-9E88-0E6F-BA07-B9D3ED9C68F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12A03D8-CD3C-22BB-C54D-F5D4F944290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497840</xdr:colOff>
      <xdr:row>15</xdr:row>
      <xdr:rowOff>108158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B1B652-6B9F-4207-BE58-0CAA1ED83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0.9972</cdr:x>
      <cdr:y>0.13783</cdr:y>
    </cdr:to>
    <cdr:grpSp>
      <cdr:nvGrpSpPr>
        <cdr:cNvPr id="75" name="Legend">
          <a:extLst xmlns:a="http://schemas.openxmlformats.org/drawingml/2006/main">
            <a:ext uri="{FF2B5EF4-FFF2-40B4-BE49-F238E27FC236}">
              <a16:creationId xmlns:a16="http://schemas.microsoft.com/office/drawing/2014/main" id="{284AE973-38EA-71E6-E384-956B271918D7}"/>
            </a:ext>
          </a:extLst>
        </cdr:cNvPr>
        <cdr:cNvGrpSpPr/>
      </cdr:nvGrpSpPr>
      <cdr:grpSpPr>
        <a:xfrm xmlns:a="http://schemas.openxmlformats.org/drawingml/2006/main">
          <a:off x="215844" y="0"/>
          <a:ext cx="4307894" cy="303730"/>
          <a:chOff x="0" y="0"/>
          <a:chExt cx="4307902" cy="303738"/>
        </a:xfrm>
      </cdr:grpSpPr>
      <cdr:grpSp>
        <cdr:nvGrpSpPr>
          <cdr:cNvPr id="76" name="Ltxb1">
            <a:extLst xmlns:a="http://schemas.openxmlformats.org/drawingml/2006/main">
              <a:ext uri="{FF2B5EF4-FFF2-40B4-BE49-F238E27FC236}">
                <a16:creationId xmlns:a16="http://schemas.microsoft.com/office/drawing/2014/main" id="{89612F5D-EA1F-8CF1-6939-45C35B8B5A1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07902" cy="101246"/>
            <a:chOff x="0" y="0"/>
            <a:chExt cx="4307902" cy="101246"/>
          </a:xfrm>
        </cdr:grpSpPr>
        <cdr:sp macro="" textlink="">
          <cdr:nvSpPr>
            <cdr:cNvPr id="8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7E817F1-4589-8353-5694-4361406FBBA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 SPF</a:t>
              </a:r>
            </a:p>
          </cdr:txBody>
        </cdr:sp>
        <cdr:sp macro="" textlink="">
          <cdr:nvSpPr>
            <cdr:cNvPr id="8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5D3FE85-3B37-110F-C6AC-614F89DA393D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7" name="Ltxb2">
            <a:extLst xmlns:a="http://schemas.openxmlformats.org/drawingml/2006/main">
              <a:ext uri="{FF2B5EF4-FFF2-40B4-BE49-F238E27FC236}">
                <a16:creationId xmlns:a16="http://schemas.microsoft.com/office/drawing/2014/main" id="{E1A50D2B-E220-084A-D9CC-4EC6BFB622F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07902" cy="101246"/>
            <a:chOff x="0" y="101246"/>
            <a:chExt cx="4307902" cy="101246"/>
          </a:xfrm>
        </cdr:grpSpPr>
        <cdr:sp macro="" textlink="">
          <cdr:nvSpPr>
            <cdr:cNvPr id="8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77F955A-A3C6-ED99-6B0E-01806DEE9C7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 SPF</a:t>
              </a:r>
            </a:p>
          </cdr:txBody>
        </cdr:sp>
        <cdr:sp macro="" textlink="">
          <cdr:nvSpPr>
            <cdr:cNvPr id="8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4F83A99-2C2E-0C39-9D8E-1DDBB888DAEE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8" name="Ltxb3">
            <a:extLst xmlns:a="http://schemas.openxmlformats.org/drawingml/2006/main">
              <a:ext uri="{FF2B5EF4-FFF2-40B4-BE49-F238E27FC236}">
                <a16:creationId xmlns:a16="http://schemas.microsoft.com/office/drawing/2014/main" id="{232F150E-4A02-B314-B623-C88F3D55F49C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07902" cy="101246"/>
            <a:chOff x="0" y="202492"/>
            <a:chExt cx="4307902" cy="101246"/>
          </a:xfrm>
        </cdr:grpSpPr>
        <cdr:sp macro="" textlink="">
          <cdr:nvSpPr>
            <cdr:cNvPr id="8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EFAF28C-C156-AE27-C3C3-4193C7C0242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809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2024 ECB staff macroeconomic projections</a:t>
              </a:r>
            </a:p>
          </cdr:txBody>
        </cdr:sp>
        <cdr:sp macro="" textlink="">
          <cdr:nvSpPr>
            <cdr:cNvPr id="8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F2331BB-B4D4-F8B1-055E-E7BCA5376994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79" name="Ltxb4">
            <a:extLst xmlns:a="http://schemas.openxmlformats.org/drawingml/2006/main">
              <a:ext uri="{FF2B5EF4-FFF2-40B4-BE49-F238E27FC236}">
                <a16:creationId xmlns:a16="http://schemas.microsoft.com/office/drawing/2014/main" id="{2F70B477-F54C-2530-9016-2CA78718B96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80" name="Ltxb5">
            <a:extLst xmlns:a="http://schemas.openxmlformats.org/drawingml/2006/main">
              <a:ext uri="{FF2B5EF4-FFF2-40B4-BE49-F238E27FC236}">
                <a16:creationId xmlns:a16="http://schemas.microsoft.com/office/drawing/2014/main" id="{2551CD80-DC35-5EBC-E42D-72818F204C7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21</xdr:col>
      <xdr:colOff>269240</xdr:colOff>
      <xdr:row>19</xdr:row>
      <xdr:rowOff>6912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BF4EAA-0565-4B07-8EF7-415EEE94E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0.66633</cdr:x>
      <cdr:y>0.09631</cdr:y>
    </cdr:to>
    <cdr:grpSp>
      <cdr:nvGrpSpPr>
        <cdr:cNvPr id="29" name="Legend">
          <a:extLst xmlns:a="http://schemas.openxmlformats.org/drawingml/2006/main">
            <a:ext uri="{FF2B5EF4-FFF2-40B4-BE49-F238E27FC236}">
              <a16:creationId xmlns:a16="http://schemas.microsoft.com/office/drawing/2014/main" id="{BAF86E22-37F2-CE5C-1AB2-B6AC14E15AC5}"/>
            </a:ext>
          </a:extLst>
        </cdr:cNvPr>
        <cdr:cNvGrpSpPr/>
      </cdr:nvGrpSpPr>
      <cdr:grpSpPr>
        <a:xfrm xmlns:a="http://schemas.openxmlformats.org/drawingml/2006/main">
          <a:off x="211625" y="0"/>
          <a:ext cx="2811141" cy="202483"/>
          <a:chOff x="0" y="0"/>
          <a:chExt cx="2811109" cy="202492"/>
        </a:xfrm>
      </cdr:grpSpPr>
      <cdr:grpSp>
        <cdr:nvGrpSpPr>
          <cdr:cNvPr id="30" name="Ltxb1">
            <a:extLst xmlns:a="http://schemas.openxmlformats.org/drawingml/2006/main">
              <a:ext uri="{FF2B5EF4-FFF2-40B4-BE49-F238E27FC236}">
                <a16:creationId xmlns:a16="http://schemas.microsoft.com/office/drawing/2014/main" id="{DA900F52-FE9B-B5FC-8317-BF5160BCF7B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7E8948D-9738-30F0-3060-EBD69F2E3C2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09D9D03-3DF6-DF6E-2812-00634204C25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2">
            <a:extLst xmlns:a="http://schemas.openxmlformats.org/drawingml/2006/main">
              <a:ext uri="{FF2B5EF4-FFF2-40B4-BE49-F238E27FC236}">
                <a16:creationId xmlns:a16="http://schemas.microsoft.com/office/drawing/2014/main" id="{C7976044-EA67-5343-9543-91C8D42CC31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5768D9D-3989-C193-C3D7-2D0B6D84F9D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 SPF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8715476-4877-2981-B3DB-642921177CF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3">
            <a:extLst xmlns:a="http://schemas.openxmlformats.org/drawingml/2006/main">
              <a:ext uri="{FF2B5EF4-FFF2-40B4-BE49-F238E27FC236}">
                <a16:creationId xmlns:a16="http://schemas.microsoft.com/office/drawing/2014/main" id="{ADBE2841-3CB0-F349-7800-C82ADD1A6C81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1837148" cy="101246"/>
            <a:chOff x="973961" y="0"/>
            <a:chExt cx="18371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2453E28-77E0-9594-1166-9515F0B8EF6B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171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2024 ECB staff macroeconomic projections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9C25146-C5D5-6B0D-0DFE-4565BF96EC8D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4">
            <a:extLst xmlns:a="http://schemas.openxmlformats.org/drawingml/2006/main">
              <a:ext uri="{FF2B5EF4-FFF2-40B4-BE49-F238E27FC236}">
                <a16:creationId xmlns:a16="http://schemas.microsoft.com/office/drawing/2014/main" id="{D0574544-1663-5B5D-0CD2-232EF15F192B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3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02F398D-25D6-D8F8-D71D-5F50F6570726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 SPF</a:t>
              </a:r>
            </a:p>
          </cdr:txBody>
        </cdr:sp>
        <cdr:sp macro="" textlink="">
          <cdr:nvSpPr>
            <cdr:cNvPr id="3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24CAE494-C87C-4093-BA2C-B3814DEB212A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40640</xdr:colOff>
      <xdr:row>45</xdr:row>
      <xdr:rowOff>149318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701E0E12-55C9-4767-B8DB-155AF4F8C13C}"/>
            </a:ext>
          </a:extLst>
        </xdr:cNvPr>
        <xdr:cNvGrpSpPr/>
      </xdr:nvGrpSpPr>
      <xdr:grpSpPr>
        <a:xfrm>
          <a:off x="504825" y="809625"/>
          <a:ext cx="4536440" cy="6626318"/>
          <a:chOff x="8286750" y="809625"/>
          <a:chExt cx="4536440" cy="6626318"/>
        </a:xfrm>
      </xdr:grpSpPr>
      <xdr:graphicFrame macro="">
        <xdr:nvGraphicFramePr>
          <xdr:cNvPr id="11" name="Chart 19">
            <a:extLst>
              <a:ext uri="{FF2B5EF4-FFF2-40B4-BE49-F238E27FC236}">
                <a16:creationId xmlns:a16="http://schemas.microsoft.com/office/drawing/2014/main" id="{C7973E70-2FF8-C445-FFE5-8B3712B201EC}"/>
              </a:ext>
            </a:extLst>
          </xdr:cNvPr>
          <xdr:cNvGraphicFramePr>
            <a:graphicFrameLocks/>
          </xdr:cNvGraphicFramePr>
        </xdr:nvGraphicFramePr>
        <xdr:xfrm>
          <a:off x="8286750" y="8096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3" name="Chart 20">
            <a:extLst>
              <a:ext uri="{FF2B5EF4-FFF2-40B4-BE49-F238E27FC236}">
                <a16:creationId xmlns:a16="http://schemas.microsoft.com/office/drawing/2014/main" id="{EA2C6DAA-BFEB-4293-666F-84E2448A9776}"/>
              </a:ext>
            </a:extLst>
          </xdr:cNvPr>
          <xdr:cNvGraphicFramePr>
            <a:graphicFrameLocks/>
          </xdr:cNvGraphicFramePr>
        </xdr:nvGraphicFramePr>
        <xdr:xfrm>
          <a:off x="8286750" y="2957508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4" name="Chart 20">
            <a:extLst>
              <a:ext uri="{FF2B5EF4-FFF2-40B4-BE49-F238E27FC236}">
                <a16:creationId xmlns:a16="http://schemas.microsoft.com/office/drawing/2014/main" id="{C2512A66-E5E2-02F4-1733-CD9F7539DF85}"/>
              </a:ext>
            </a:extLst>
          </xdr:cNvPr>
          <xdr:cNvGraphicFramePr>
            <a:graphicFrameLocks/>
          </xdr:cNvGraphicFramePr>
        </xdr:nvGraphicFramePr>
        <xdr:xfrm>
          <a:off x="8286750" y="5105391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0.41379</cdr:x>
      <cdr:y>0.09631</cdr:y>
    </cdr:to>
    <cdr:grpSp>
      <cdr:nvGrpSpPr>
        <cdr:cNvPr id="93" name="Legend">
          <a:extLst xmlns:a="http://schemas.openxmlformats.org/drawingml/2006/main">
            <a:ext uri="{FF2B5EF4-FFF2-40B4-BE49-F238E27FC236}">
              <a16:creationId xmlns:a16="http://schemas.microsoft.com/office/drawing/2014/main" id="{F4769E42-3980-0AF5-C17C-351152910799}"/>
            </a:ext>
          </a:extLst>
        </cdr:cNvPr>
        <cdr:cNvGrpSpPr/>
      </cdr:nvGrpSpPr>
      <cdr:grpSpPr>
        <a:xfrm xmlns:a="http://schemas.openxmlformats.org/drawingml/2006/main">
          <a:off x="190440" y="0"/>
          <a:ext cx="1686694" cy="202483"/>
          <a:chOff x="0" y="0"/>
          <a:chExt cx="1686700" cy="202492"/>
        </a:xfrm>
      </cdr:grpSpPr>
      <cdr:grpSp>
        <cdr:nvGrpSpPr>
          <cdr:cNvPr id="94" name="Ltxb1">
            <a:extLst xmlns:a="http://schemas.openxmlformats.org/drawingml/2006/main">
              <a:ext uri="{FF2B5EF4-FFF2-40B4-BE49-F238E27FC236}">
                <a16:creationId xmlns:a16="http://schemas.microsoft.com/office/drawing/2014/main" id="{89DC8B4E-5464-AB0F-4E6B-64DAD0989AE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3" cy="101245"/>
            <a:chOff x="0" y="0"/>
            <a:chExt cx="627202" cy="101246"/>
          </a:xfrm>
        </cdr:grpSpPr>
        <cdr:sp macro="" textlink="">
          <cdr:nvSpPr>
            <cdr:cNvPr id="10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F5F3F54-0FDA-40E8-CCEF-D167DCF07EE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2024</a:t>
              </a:r>
            </a:p>
          </cdr:txBody>
        </cdr:sp>
        <cdr:sp macro="" textlink="">
          <cdr:nvSpPr>
            <cdr:cNvPr id="10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15E8452-8F28-A32C-514D-F6F95116FB6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5" name="Ltxb2">
            <a:extLst xmlns:a="http://schemas.openxmlformats.org/drawingml/2006/main">
              <a:ext uri="{FF2B5EF4-FFF2-40B4-BE49-F238E27FC236}">
                <a16:creationId xmlns:a16="http://schemas.microsoft.com/office/drawing/2014/main" id="{3AF969E2-E214-381A-1E25-C2B9D3D4290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10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0D6E97F-86C2-D801-09AF-DFC53A0C4A8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2024</a:t>
              </a:r>
            </a:p>
          </cdr:txBody>
        </cdr:sp>
        <cdr:sp macro="" textlink="">
          <cdr:nvSpPr>
            <cdr:cNvPr id="10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E2E48A83-645F-8FEA-0621-FA286F47C6E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6" name="Ltxb3">
            <a:extLst xmlns:a="http://schemas.openxmlformats.org/drawingml/2006/main">
              <a:ext uri="{FF2B5EF4-FFF2-40B4-BE49-F238E27FC236}">
                <a16:creationId xmlns:a16="http://schemas.microsoft.com/office/drawing/2014/main" id="{3B172206-25EA-8116-C22A-AC9A2E4F03FB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10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D8CD072-6BEF-A690-EF1C-05750C9B1AD4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2024</a:t>
              </a:r>
            </a:p>
          </cdr:txBody>
        </cdr:sp>
        <cdr:sp macro="" textlink="">
          <cdr:nvSpPr>
            <cdr:cNvPr id="10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52DD899-3C0F-5A5E-9408-E2FF12C55CB2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7" name="Ltxb4">
            <a:extLst xmlns:a="http://schemas.openxmlformats.org/drawingml/2006/main">
              <a:ext uri="{FF2B5EF4-FFF2-40B4-BE49-F238E27FC236}">
                <a16:creationId xmlns:a16="http://schemas.microsoft.com/office/drawing/2014/main" id="{AF7C72C5-2EBE-FE3D-15AC-897D10F30371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98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CE01C249-0533-7EA6-A85B-C120FE7A7A35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2024</a:t>
              </a:r>
            </a:p>
          </cdr:txBody>
        </cdr:sp>
        <cdr:sp macro="" textlink="">
          <cdr:nvSpPr>
            <cdr:cNvPr id="99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8796F040-2078-17F5-1B53-19B6E9C37CD4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29" name="Legend">
          <a:extLst xmlns:a="http://schemas.openxmlformats.org/drawingml/2006/main">
            <a:ext uri="{FF2B5EF4-FFF2-40B4-BE49-F238E27FC236}">
              <a16:creationId xmlns:a16="http://schemas.microsoft.com/office/drawing/2014/main" id="{FA36CB32-CCFD-75A4-0EBA-7B34545703F0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F9A92A5C-B492-94F5-33C9-86BB2989948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3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9851221-5C43-8A3F-163B-C69D10B0DD7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A16DA0D-50A4-B5B9-0FB2-D0911FEF468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22B0E91E-1759-1C42-AF85-8FB91A38C8A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BF42479-F2CB-9086-5EDE-27996021A38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C158147-24D7-B6C5-9A5E-5B2683E111F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98F0BCAC-6A44-095A-E811-C3E007F946EF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667002D-1D8A-EE5C-8FDC-535AB692ED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C8BC96B-83E6-10EA-F2F9-255BEB193BB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146E020C-F236-092B-DEE7-492204A8AB31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DC0BB271-A975-914F-23A4-0FA520F4B4B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60" name="Category">
          <a:extLst xmlns:a="http://schemas.openxmlformats.org/drawingml/2006/main">
            <a:ext uri="{FF2B5EF4-FFF2-40B4-BE49-F238E27FC236}">
              <a16:creationId xmlns:a16="http://schemas.microsoft.com/office/drawing/2014/main" id="{52A3F3AF-005A-0388-555B-BE49B10E08A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4536440" cy="2203658"/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6C121D81-8D37-4714-838A-48200E3DC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DBED05E1-BEF9-74AA-8A78-3077078A0842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1B23315E-CE76-BF9D-D94E-6779311FEF2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F15B78E-BA8A-CAEA-9058-F060810351F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1BD29DE-49B6-A6FC-2EC4-F95D9C88B01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D4A08324-479A-7F00-C407-7705C3C1749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5217BC4-4CA5-CF72-A0E3-A20CEE6E310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AD13D9A-94A9-56A6-E9B9-FDD679187F2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41ACAAD2-805B-4030-C083-6D64E0C18F30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E0F41C9-3119-8B0A-695C-92BBB05B870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BD7EA6E-C7BD-24B7-E2C4-1239C765885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</xdr:colOff>
      <xdr:row>3</xdr:row>
      <xdr:rowOff>0</xdr:rowOff>
    </xdr:from>
    <xdr:to>
      <xdr:col>9</xdr:col>
      <xdr:colOff>21593</xdr:colOff>
      <xdr:row>15</xdr:row>
      <xdr:rowOff>140262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8789F1EF-C72F-489A-AD68-11D9AD913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37" name="Legend">
          <a:extLst xmlns:a="http://schemas.openxmlformats.org/drawingml/2006/main">
            <a:ext uri="{FF2B5EF4-FFF2-40B4-BE49-F238E27FC236}">
              <a16:creationId xmlns:a16="http://schemas.microsoft.com/office/drawing/2014/main" id="{C1F525A1-1E25-8C8D-3DEC-F99CD172A73C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202483"/>
          <a:chOff x="0" y="0"/>
          <a:chExt cx="4333302" cy="202492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EF45FA90-1A14-99B1-72BC-CF1DDE05E61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2AB1D0D-531F-F2BD-E61E-18BE7DC112B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878A662-977D-83CF-48AE-66700DA8776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64D5ACD1-7029-BD2C-73B4-B5263B944BB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85B55D4-7DB8-40D4-4ABF-81B92234C18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41579F1-8840-9801-CA70-017F9A98581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</xdr:row>
      <xdr:rowOff>0</xdr:rowOff>
    </xdr:from>
    <xdr:to>
      <xdr:col>8</xdr:col>
      <xdr:colOff>735965</xdr:colOff>
      <xdr:row>45</xdr:row>
      <xdr:rowOff>111218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172BECAA-2FAE-4EC8-A96C-980059EE7045}"/>
            </a:ext>
          </a:extLst>
        </xdr:cNvPr>
        <xdr:cNvGrpSpPr/>
      </xdr:nvGrpSpPr>
      <xdr:grpSpPr>
        <a:xfrm>
          <a:off x="114300" y="809625"/>
          <a:ext cx="4536440" cy="6626318"/>
          <a:chOff x="7686674" y="809625"/>
          <a:chExt cx="4536440" cy="6626318"/>
        </a:xfrm>
      </xdr:grpSpPr>
      <xdr:graphicFrame macro="">
        <xdr:nvGraphicFramePr>
          <xdr:cNvPr id="23" name="Chart 22">
            <a:extLst>
              <a:ext uri="{FF2B5EF4-FFF2-40B4-BE49-F238E27FC236}">
                <a16:creationId xmlns:a16="http://schemas.microsoft.com/office/drawing/2014/main" id="{B2DBD529-B4A8-4438-2998-FE24BC4E91F7}"/>
              </a:ext>
            </a:extLst>
          </xdr:cNvPr>
          <xdr:cNvGraphicFramePr>
            <a:graphicFrameLocks/>
          </xdr:cNvGraphicFramePr>
        </xdr:nvGraphicFramePr>
        <xdr:xfrm>
          <a:off x="7686674" y="80962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4" name="Chart 23">
            <a:extLst>
              <a:ext uri="{FF2B5EF4-FFF2-40B4-BE49-F238E27FC236}">
                <a16:creationId xmlns:a16="http://schemas.microsoft.com/office/drawing/2014/main" id="{2B615D06-970E-377F-23ED-92F567E109FF}"/>
              </a:ext>
            </a:extLst>
          </xdr:cNvPr>
          <xdr:cNvGraphicFramePr>
            <a:graphicFrameLocks/>
          </xdr:cNvGraphicFramePr>
        </xdr:nvGraphicFramePr>
        <xdr:xfrm>
          <a:off x="7686674" y="2957508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5" name="Chart 23">
            <a:extLst>
              <a:ext uri="{FF2B5EF4-FFF2-40B4-BE49-F238E27FC236}">
                <a16:creationId xmlns:a16="http://schemas.microsoft.com/office/drawing/2014/main" id="{6A40451D-C160-5031-9311-2EB816796823}"/>
              </a:ext>
            </a:extLst>
          </xdr:cNvPr>
          <xdr:cNvGraphicFramePr>
            <a:graphicFrameLocks/>
          </xdr:cNvGraphicFramePr>
        </xdr:nvGraphicFramePr>
        <xdr:xfrm>
          <a:off x="7686674" y="5105391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29" name="Legend">
          <a:extLst xmlns:a="http://schemas.openxmlformats.org/drawingml/2006/main">
            <a:ext uri="{FF2B5EF4-FFF2-40B4-BE49-F238E27FC236}">
              <a16:creationId xmlns:a16="http://schemas.microsoft.com/office/drawing/2014/main" id="{DB8E9A04-A079-312A-58C2-2C5C60704906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8670FE35-51E1-1049-0535-8497B0DD66D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3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FDD9D58-5EA5-43C1-AA30-2468EB23E63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A728D9E-6A66-1408-D667-735D8409977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74EEABCE-FD5F-6F6C-A582-35316F8D528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8469621-3C78-C8C9-7D52-F7823279750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F92C798-21FE-A945-7727-9BC86FFB1B17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3" name="Ltxb3">
            <a:extLst xmlns:a="http://schemas.openxmlformats.org/drawingml/2006/main">
              <a:ext uri="{FF2B5EF4-FFF2-40B4-BE49-F238E27FC236}">
                <a16:creationId xmlns:a16="http://schemas.microsoft.com/office/drawing/2014/main" id="{B9D8B722-43CD-14BF-1031-8960DA6D747F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3B2D38E-E108-78A4-9383-AA328ED1F68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78AFB77-A603-7733-1F6C-7D6A22E8048C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8F27781F-F6D9-FF14-22AB-BE2EF509206B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894589A7-C4C5-6AA1-BF99-D0AAB8DC38D2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279497</xdr:colOff>
      <xdr:row>45</xdr:row>
      <xdr:rowOff>149317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DA1E8E93-691A-4D56-8F77-1D5E6FEF6F3B}"/>
            </a:ext>
          </a:extLst>
        </xdr:cNvPr>
        <xdr:cNvGrpSpPr/>
      </xdr:nvGrpSpPr>
      <xdr:grpSpPr>
        <a:xfrm>
          <a:off x="504825" y="809625"/>
          <a:ext cx="4537172" cy="6626317"/>
          <a:chOff x="8048624" y="971550"/>
          <a:chExt cx="4537172" cy="6626317"/>
        </a:xfrm>
      </xdr:grpSpPr>
      <xdr:graphicFrame macro="">
        <xdr:nvGraphicFramePr>
          <xdr:cNvPr id="29" name="Chart 28">
            <a:extLst>
              <a:ext uri="{FF2B5EF4-FFF2-40B4-BE49-F238E27FC236}">
                <a16:creationId xmlns:a16="http://schemas.microsoft.com/office/drawing/2014/main" id="{005BD7F7-4C39-9D35-65CB-A92336D03BF5}"/>
              </a:ext>
            </a:extLst>
          </xdr:cNvPr>
          <xdr:cNvGraphicFramePr>
            <a:graphicFrameLocks/>
          </xdr:cNvGraphicFramePr>
        </xdr:nvGraphicFramePr>
        <xdr:xfrm>
          <a:off x="8049356" y="971550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0" name="Chart 29">
            <a:extLst>
              <a:ext uri="{FF2B5EF4-FFF2-40B4-BE49-F238E27FC236}">
                <a16:creationId xmlns:a16="http://schemas.microsoft.com/office/drawing/2014/main" id="{F781C4C3-1C89-E828-2108-80CF53230615}"/>
              </a:ext>
            </a:extLst>
          </xdr:cNvPr>
          <xdr:cNvGraphicFramePr>
            <a:graphicFrameLocks/>
          </xdr:cNvGraphicFramePr>
        </xdr:nvGraphicFramePr>
        <xdr:xfrm>
          <a:off x="8048624" y="3119433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1" name="Chart 17">
            <a:extLst>
              <a:ext uri="{FF2B5EF4-FFF2-40B4-BE49-F238E27FC236}">
                <a16:creationId xmlns:a16="http://schemas.microsoft.com/office/drawing/2014/main" id="{04410424-CDC1-FEE5-50DA-2E18EFA9E938}"/>
              </a:ext>
            </a:extLst>
          </xdr:cNvPr>
          <xdr:cNvGraphicFramePr>
            <a:graphicFrameLocks/>
          </xdr:cNvGraphicFramePr>
        </xdr:nvGraphicFramePr>
        <xdr:xfrm>
          <a:off x="8048624" y="5267315"/>
          <a:ext cx="4536440" cy="23305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BD933906-8F5B-E80E-1EE2-07A35BFFEEB7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57156</xdr:colOff>
      <xdr:row>3</xdr:row>
      <xdr:rowOff>0</xdr:rowOff>
    </xdr:from>
    <xdr:to>
      <xdr:col>8</xdr:col>
      <xdr:colOff>678821</xdr:colOff>
      <xdr:row>16</xdr:row>
      <xdr:rowOff>98633</xdr:rowOff>
    </xdr:to>
    <xdr:graphicFrame macro="">
      <xdr:nvGraphicFramePr>
        <xdr:cNvPr id="5" name="Chart 23">
          <a:extLst>
            <a:ext uri="{FF2B5EF4-FFF2-40B4-BE49-F238E27FC236}">
              <a16:creationId xmlns:a16="http://schemas.microsoft.com/office/drawing/2014/main" id="{EA5CA6E2-6D8A-4071-B139-D700A4B5D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>
          <a:extLst xmlns:a="http://schemas.openxmlformats.org/drawingml/2006/main">
            <a:ext uri="{FF2B5EF4-FFF2-40B4-BE49-F238E27FC236}">
              <a16:creationId xmlns:a16="http://schemas.microsoft.com/office/drawing/2014/main" id="{36E3B141-6D2E-91DC-FC74-B91812D3B379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30"/>
          <a:chOff x="0" y="0"/>
          <a:chExt cx="4354448" cy="303738"/>
        </a:xfrm>
      </cdr:grpSpPr>
      <cdr:grpSp>
        <cdr:nvGrpSpPr>
          <cdr:cNvPr id="33" name="Ltxb1">
            <a:extLst xmlns:a="http://schemas.openxmlformats.org/drawingml/2006/main">
              <a:ext uri="{FF2B5EF4-FFF2-40B4-BE49-F238E27FC236}">
                <a16:creationId xmlns:a16="http://schemas.microsoft.com/office/drawing/2014/main" id="{B4FE2AAC-FDFF-E026-C878-568973EB3A1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F0C4C9B-80A6-7BE8-91AF-E4CB4E3359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1ECDFB8-8E85-FC47-5FF6-53E9F116C86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>
            <a:extLst xmlns:a="http://schemas.openxmlformats.org/drawingml/2006/main">
              <a:ext uri="{FF2B5EF4-FFF2-40B4-BE49-F238E27FC236}">
                <a16:creationId xmlns:a16="http://schemas.microsoft.com/office/drawing/2014/main" id="{2989315B-313F-8B03-6C30-37E757BF092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3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86BF7DB-23F4-B114-A537-27CFB8627E9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35F4F96-75B4-DD8D-A71A-F8254B71820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>
            <a:extLst xmlns:a="http://schemas.openxmlformats.org/drawingml/2006/main">
              <a:ext uri="{FF2B5EF4-FFF2-40B4-BE49-F238E27FC236}">
                <a16:creationId xmlns:a16="http://schemas.microsoft.com/office/drawing/2014/main" id="{2D2F9135-FB49-26EC-892A-5A90DCBA0EEB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3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0A1CF809-99BD-5DA4-2E2D-E4F6C618115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3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3C64E58-59BF-3FA8-11C6-6CCD539044D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497400</xdr:colOff>
      <xdr:row>26</xdr:row>
      <xdr:rowOff>12677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A8FCEBCF-8025-4B08-B59F-50448FCAE2E8}"/>
            </a:ext>
          </a:extLst>
        </xdr:cNvPr>
        <xdr:cNvGrpSpPr/>
      </xdr:nvGrpSpPr>
      <xdr:grpSpPr>
        <a:xfrm>
          <a:off x="552450" y="581025"/>
          <a:ext cx="4536000" cy="4422752"/>
          <a:chOff x="552450" y="5505450"/>
          <a:chExt cx="4536000" cy="4422752"/>
        </a:xfrm>
      </xdr:grpSpPr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8455E8BC-5FBD-C93D-1980-51372D754176}"/>
              </a:ext>
            </a:extLst>
          </xdr:cNvPr>
          <xdr:cNvGrpSpPr/>
        </xdr:nvGrpSpPr>
        <xdr:grpSpPr>
          <a:xfrm>
            <a:off x="552450" y="5505450"/>
            <a:ext cx="4536000" cy="2317727"/>
            <a:chOff x="552450" y="5505450"/>
            <a:chExt cx="4536000" cy="2317727"/>
          </a:xfrm>
        </xdr:grpSpPr>
        <xdr:graphicFrame macro="">
          <xdr:nvGraphicFramePr>
            <xdr:cNvPr id="34" name="Chart 2">
              <a:extLst>
                <a:ext uri="{FF2B5EF4-FFF2-40B4-BE49-F238E27FC236}">
                  <a16:creationId xmlns:a16="http://schemas.microsoft.com/office/drawing/2014/main" id="{C2C3D0F5-69EC-F110-7973-88960861463A}"/>
                </a:ext>
              </a:extLst>
            </xdr:cNvPr>
            <xdr:cNvGraphicFramePr>
              <a:graphicFrameLocks/>
            </xdr:cNvGraphicFramePr>
          </xdr:nvGraphicFramePr>
          <xdr:xfrm>
            <a:off x="552450" y="5505450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5" name="Chart 2">
              <a:extLst>
                <a:ext uri="{FF2B5EF4-FFF2-40B4-BE49-F238E27FC236}">
                  <a16:creationId xmlns:a16="http://schemas.microsoft.com/office/drawing/2014/main" id="{4537461E-7A96-5EA0-7E36-F2ED31C55491}"/>
                </a:ext>
              </a:extLst>
            </xdr:cNvPr>
            <xdr:cNvGraphicFramePr>
              <a:graphicFrameLocks/>
            </xdr:cNvGraphicFramePr>
          </xdr:nvGraphicFramePr>
          <xdr:xfrm>
            <a:off x="2821500" y="5505450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A96746E6-739A-D593-9FC2-CE6C6E850DC1}"/>
              </a:ext>
            </a:extLst>
          </xdr:cNvPr>
          <xdr:cNvGrpSpPr/>
        </xdr:nvGrpSpPr>
        <xdr:grpSpPr>
          <a:xfrm>
            <a:off x="552450" y="7610475"/>
            <a:ext cx="4536000" cy="2317727"/>
            <a:chOff x="552450" y="7934325"/>
            <a:chExt cx="4536000" cy="2317727"/>
          </a:xfrm>
        </xdr:grpSpPr>
        <xdr:graphicFrame macro="">
          <xdr:nvGraphicFramePr>
            <xdr:cNvPr id="32" name="Chart 31">
              <a:extLst>
                <a:ext uri="{FF2B5EF4-FFF2-40B4-BE49-F238E27FC236}">
                  <a16:creationId xmlns:a16="http://schemas.microsoft.com/office/drawing/2014/main" id="{00780154-47A8-A57A-A22D-A840FD084E19}"/>
                </a:ext>
              </a:extLst>
            </xdr:cNvPr>
            <xdr:cNvGraphicFramePr>
              <a:graphicFrameLocks/>
            </xdr:cNvGraphicFramePr>
          </xdr:nvGraphicFramePr>
          <xdr:xfrm>
            <a:off x="552450" y="7934325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33" name="Chart 2">
              <a:extLst>
                <a:ext uri="{FF2B5EF4-FFF2-40B4-BE49-F238E27FC236}">
                  <a16:creationId xmlns:a16="http://schemas.microsoft.com/office/drawing/2014/main" id="{25E22650-E253-EE97-9C4A-5ED74E5B0BDC}"/>
                </a:ext>
              </a:extLst>
            </xdr:cNvPr>
            <xdr:cNvGraphicFramePr>
              <a:graphicFrameLocks/>
            </xdr:cNvGraphicFramePr>
          </xdr:nvGraphicFramePr>
          <xdr:xfrm>
            <a:off x="2821500" y="7934325"/>
            <a:ext cx="2266950" cy="231772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0.08401</cdr:x>
      <cdr:y>0</cdr:y>
    </cdr:from>
    <cdr:to>
      <cdr:x>0.9944</cdr:x>
      <cdr:y>0.08737</cdr:y>
    </cdr:to>
    <cdr:grpSp>
      <cdr:nvGrpSpPr>
        <cdr:cNvPr id="61" name="Legend">
          <a:extLst xmlns:a="http://schemas.openxmlformats.org/drawingml/2006/main">
            <a:ext uri="{FF2B5EF4-FFF2-40B4-BE49-F238E27FC236}">
              <a16:creationId xmlns:a16="http://schemas.microsoft.com/office/drawing/2014/main" id="{1590FCCA-8B6D-2208-4178-8F30B3AEF0D0}"/>
            </a:ext>
          </a:extLst>
        </cdr:cNvPr>
        <cdr:cNvGrpSpPr/>
      </cdr:nvGrpSpPr>
      <cdr:grpSpPr>
        <a:xfrm xmlns:a="http://schemas.openxmlformats.org/drawingml/2006/main">
          <a:off x="190446" y="0"/>
          <a:ext cx="2063809" cy="202500"/>
          <a:chOff x="0" y="0"/>
          <a:chExt cx="2063812" cy="202492"/>
        </a:xfrm>
      </cdr:grpSpPr>
      <cdr:grpSp>
        <cdr:nvGrpSpPr>
          <cdr:cNvPr id="63" name="Ltxb1">
            <a:extLst xmlns:a="http://schemas.openxmlformats.org/drawingml/2006/main">
              <a:ext uri="{FF2B5EF4-FFF2-40B4-BE49-F238E27FC236}">
                <a16:creationId xmlns:a16="http://schemas.microsoft.com/office/drawing/2014/main" id="{FD8388A1-97CB-529C-7A4B-4F62ED4EF83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2063812" cy="101247"/>
            <a:chOff x="0" y="0"/>
            <a:chExt cx="2063812" cy="101246"/>
          </a:xfrm>
        </cdr:grpSpPr>
        <cdr:sp macro="" textlink="">
          <cdr:nvSpPr>
            <cdr:cNvPr id="6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A528D91-A114-89F4-6D9F-D546B06FFBE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6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733C2A0-021D-1AA3-0CA8-45F99818F56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>
            <a:extLst xmlns:a="http://schemas.openxmlformats.org/drawingml/2006/main">
              <a:ext uri="{FF2B5EF4-FFF2-40B4-BE49-F238E27FC236}">
                <a16:creationId xmlns:a16="http://schemas.microsoft.com/office/drawing/2014/main" id="{49C82870-9A14-AA69-437A-D52E4A03E30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2063812" cy="101246"/>
            <a:chOff x="0" y="101246"/>
            <a:chExt cx="2063812" cy="101246"/>
          </a:xfrm>
        </cdr:grpSpPr>
        <cdr:sp macro="" textlink="">
          <cdr:nvSpPr>
            <cdr:cNvPr id="6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95BA2B5-B2CB-0E60-B861-F81C497603D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193681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6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58DFF42-CDE7-FC1A-5B60-6458012FF0F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0.08401</cdr:x>
      <cdr:y>0.10928</cdr:y>
    </cdr:from>
    <cdr:to>
      <cdr:x>0.97199</cdr:x>
      <cdr:y>0.20218</cdr:y>
    </cdr:to>
    <cdr:sp macro="" textlink="">
      <cdr:nvSpPr>
        <cdr:cNvPr id="62" name="Category">
          <a:extLst xmlns:a="http://schemas.openxmlformats.org/drawingml/2006/main">
            <a:ext uri="{FF2B5EF4-FFF2-40B4-BE49-F238E27FC236}">
              <a16:creationId xmlns:a16="http://schemas.microsoft.com/office/drawing/2014/main" id="{F7E951C0-BE0A-FBD2-ADCA-F87BA079B83A}"/>
            </a:ext>
          </a:extLst>
        </cdr:cNvPr>
        <cdr:cNvSpPr txBox="1"/>
      </cdr:nvSpPr>
      <cdr:spPr>
        <a:xfrm xmlns:a="http://schemas.openxmlformats.org/drawingml/2006/main">
          <a:off x="190438" y="253292"/>
          <a:ext cx="2013012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ECB’s main refinancing </a:t>
          </a:r>
        </a:p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operations (percentages) 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0.10269</cdr:x>
      <cdr:y>0.10928</cdr:y>
    </cdr:from>
    <cdr:to>
      <cdr:x>0.97199</cdr:x>
      <cdr:y>0.20218</cdr:y>
    </cdr:to>
    <cdr:sp macro="" textlink="">
      <cdr:nvSpPr>
        <cdr:cNvPr id="67" name="Category">
          <a:extLst xmlns:a="http://schemas.openxmlformats.org/drawingml/2006/main">
            <a:ext uri="{FF2B5EF4-FFF2-40B4-BE49-F238E27FC236}">
              <a16:creationId xmlns:a16="http://schemas.microsoft.com/office/drawing/2014/main" id="{66D97BAD-F506-EFB4-F823-2257D732FD15}"/>
            </a:ext>
          </a:extLst>
        </cdr:cNvPr>
        <cdr:cNvSpPr txBox="1"/>
      </cdr:nvSpPr>
      <cdr:spPr>
        <a:xfrm xmlns:a="http://schemas.openxmlformats.org/drawingml/2006/main">
          <a:off x="232793" y="253292"/>
          <a:ext cx="1970657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0.07468</cdr:x>
      <cdr:y>0.10928</cdr:y>
    </cdr:from>
    <cdr:to>
      <cdr:x>0.97199</cdr:x>
      <cdr:y>0.20218</cdr:y>
    </cdr:to>
    <cdr:sp macro="" textlink="">
      <cdr:nvSpPr>
        <cdr:cNvPr id="73" name="Category">
          <a:extLst xmlns:a="http://schemas.openxmlformats.org/drawingml/2006/main">
            <a:ext uri="{FF2B5EF4-FFF2-40B4-BE49-F238E27FC236}">
              <a16:creationId xmlns:a16="http://schemas.microsoft.com/office/drawing/2014/main" id="{020FB0E8-84CC-349A-ED08-A965E1DD115E}"/>
            </a:ext>
          </a:extLst>
        </cdr:cNvPr>
        <cdr:cNvSpPr txBox="1"/>
      </cdr:nvSpPr>
      <cdr:spPr>
        <a:xfrm xmlns:a="http://schemas.openxmlformats.org/drawingml/2006/main">
          <a:off x="169292" y="253292"/>
          <a:ext cx="2034158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</a:t>
          </a:r>
        </a:p>
        <a:p xmlns:a="http://schemas.openxmlformats.org/drawingml/2006/main"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0.08401</cdr:x>
      <cdr:y>0.10928</cdr:y>
    </cdr:from>
    <cdr:to>
      <cdr:x>0.97199</cdr:x>
      <cdr:y>0.20218</cdr:y>
    </cdr:to>
    <cdr:sp macro="" textlink="">
      <cdr:nvSpPr>
        <cdr:cNvPr id="41" name="Category">
          <a:extLst xmlns:a="http://schemas.openxmlformats.org/drawingml/2006/main">
            <a:ext uri="{FF2B5EF4-FFF2-40B4-BE49-F238E27FC236}">
              <a16:creationId xmlns:a16="http://schemas.microsoft.com/office/drawing/2014/main" id="{6CA5A990-3D55-125D-E8B7-48E1ED36488E}"/>
            </a:ext>
          </a:extLst>
        </cdr:cNvPr>
        <cdr:cNvSpPr txBox="1"/>
      </cdr:nvSpPr>
      <cdr:spPr>
        <a:xfrm xmlns:a="http://schemas.openxmlformats.org/drawingml/2006/main">
          <a:off x="190438" y="253292"/>
          <a:ext cx="2013012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employee (annual percentage changes)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35" name="Legend">
          <a:extLst xmlns:a="http://schemas.openxmlformats.org/drawingml/2006/main">
            <a:ext uri="{FF2B5EF4-FFF2-40B4-BE49-F238E27FC236}">
              <a16:creationId xmlns:a16="http://schemas.microsoft.com/office/drawing/2014/main" id="{D8DD2421-B076-47F0-E85D-B39221FCE2C1}"/>
            </a:ext>
          </a:extLst>
        </cdr:cNvPr>
        <cdr:cNvGrpSpPr/>
      </cdr:nvGrpSpPr>
      <cdr:grpSpPr>
        <a:xfrm xmlns:a="http://schemas.openxmlformats.org/drawingml/2006/main">
          <a:off x="169300" y="0"/>
          <a:ext cx="4354438" cy="303741"/>
          <a:chOff x="0" y="0"/>
          <a:chExt cx="4354448" cy="303738"/>
        </a:xfrm>
      </cdr:grpSpPr>
      <cdr:grpSp>
        <cdr:nvGrpSpPr>
          <cdr:cNvPr id="37" name="Ltxb1">
            <a:extLst xmlns:a="http://schemas.openxmlformats.org/drawingml/2006/main">
              <a:ext uri="{FF2B5EF4-FFF2-40B4-BE49-F238E27FC236}">
                <a16:creationId xmlns:a16="http://schemas.microsoft.com/office/drawing/2014/main" id="{8D52D76E-18B0-25D7-0DDE-494C0DBBE06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54448" cy="101246"/>
            <a:chOff x="0" y="0"/>
            <a:chExt cx="4354448" cy="101246"/>
          </a:xfrm>
        </cdr:grpSpPr>
        <cdr:sp macro="" textlink="">
          <cdr:nvSpPr>
            <cdr:cNvPr id="4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4DB9DD2-FDED-3F36-E8AC-7B466CDA57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B5CDABD-CB01-CB3C-3590-DC90CEBC03C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8" name="Ltxb2">
            <a:extLst xmlns:a="http://schemas.openxmlformats.org/drawingml/2006/main">
              <a:ext uri="{FF2B5EF4-FFF2-40B4-BE49-F238E27FC236}">
                <a16:creationId xmlns:a16="http://schemas.microsoft.com/office/drawing/2014/main" id="{FBEC51D0-B040-F7FC-8088-4C4240E4472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54448" cy="101246"/>
            <a:chOff x="0" y="101246"/>
            <a:chExt cx="4354448" cy="101246"/>
          </a:xfrm>
        </cdr:grpSpPr>
        <cdr:sp macro="" textlink="">
          <cdr:nvSpPr>
            <cdr:cNvPr id="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EDADEED-0232-0417-97FA-90B43C59146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675F6B1-3755-3E0F-A47C-5DD44976596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3">
            <a:extLst xmlns:a="http://schemas.openxmlformats.org/drawingml/2006/main">
              <a:ext uri="{FF2B5EF4-FFF2-40B4-BE49-F238E27FC236}">
                <a16:creationId xmlns:a16="http://schemas.microsoft.com/office/drawing/2014/main" id="{2F676384-F852-74C9-07A9-C87A86DC334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54448" cy="101246"/>
            <a:chOff x="0" y="202492"/>
            <a:chExt cx="4354448" cy="101246"/>
          </a:xfrm>
        </cdr:grpSpPr>
        <cdr:sp macro="" textlink="">
          <cdr:nvSpPr>
            <cdr:cNvPr id="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6D9C72F-8BB2-8E27-78E0-732A585DFA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274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C3A0D93-0046-2550-F4A4-73363ECA4BB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6" name="Category">
          <a:extLst xmlns:a="http://schemas.openxmlformats.org/drawingml/2006/main">
            <a:ext uri="{FF2B5EF4-FFF2-40B4-BE49-F238E27FC236}">
              <a16:creationId xmlns:a16="http://schemas.microsoft.com/office/drawing/2014/main" id="{29F77BA9-9763-8BDF-7F9B-D43D9466B249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6CADE30D-DB4A-7DF7-3440-91FD35B0EDC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30" name="Category">
          <a:extLst xmlns:a="http://schemas.openxmlformats.org/drawingml/2006/main">
            <a:ext uri="{FF2B5EF4-FFF2-40B4-BE49-F238E27FC236}">
              <a16:creationId xmlns:a16="http://schemas.microsoft.com/office/drawing/2014/main" id="{6D2574C5-F4B5-6E52-0D5C-A599BC8D1D4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209560</xdr:colOff>
      <xdr:row>3</xdr:row>
      <xdr:rowOff>0</xdr:rowOff>
    </xdr:from>
    <xdr:to>
      <xdr:col>8</xdr:col>
      <xdr:colOff>478800</xdr:colOff>
      <xdr:row>16</xdr:row>
      <xdr:rowOff>98633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9C8BE045-DB65-4E41-9F12-DC6DB4FE2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80" name="Legend">
          <a:extLst xmlns:a="http://schemas.openxmlformats.org/drawingml/2006/main">
            <a:ext uri="{FF2B5EF4-FFF2-40B4-BE49-F238E27FC236}">
              <a16:creationId xmlns:a16="http://schemas.microsoft.com/office/drawing/2014/main" id="{F685ED61-E5E7-0B79-D415-5BCB64D7D4D1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03730"/>
          <a:chOff x="0" y="0"/>
          <a:chExt cx="4333302" cy="303738"/>
        </a:xfrm>
      </cdr:grpSpPr>
      <cdr:grpSp>
        <cdr:nvGrpSpPr>
          <cdr:cNvPr id="81" name="Ltxb1">
            <a:extLst xmlns:a="http://schemas.openxmlformats.org/drawingml/2006/main">
              <a:ext uri="{FF2B5EF4-FFF2-40B4-BE49-F238E27FC236}">
                <a16:creationId xmlns:a16="http://schemas.microsoft.com/office/drawing/2014/main" id="{7171E6EB-277F-80B9-847B-39BCF2DF4B2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10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80D1808-8B25-1AD6-4DBB-1D48A3ABD02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10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0339134-747A-E5FE-08FF-017F27719886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2">
            <a:extLst xmlns:a="http://schemas.openxmlformats.org/drawingml/2006/main">
              <a:ext uri="{FF2B5EF4-FFF2-40B4-BE49-F238E27FC236}">
                <a16:creationId xmlns:a16="http://schemas.microsoft.com/office/drawing/2014/main" id="{6EE50537-42C7-8330-54A6-D1C6DB87247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8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7FF4BD0-C8A9-7E4A-3217-8DEE28BA71C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8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B323661-B3CD-1F17-96D7-4931A7056D69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3">
            <a:extLst xmlns:a="http://schemas.openxmlformats.org/drawingml/2006/main">
              <a:ext uri="{FF2B5EF4-FFF2-40B4-BE49-F238E27FC236}">
                <a16:creationId xmlns:a16="http://schemas.microsoft.com/office/drawing/2014/main" id="{B6B26953-73AA-0188-2BC5-F09F7D214DB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33302" cy="101246"/>
            <a:chOff x="0" y="202492"/>
            <a:chExt cx="4333302" cy="101246"/>
          </a:xfrm>
        </cdr:grpSpPr>
        <cdr:sp macro="" textlink="">
          <cdr:nvSpPr>
            <cdr:cNvPr id="8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21CFA37-9F7B-B575-C3AF-AF55E86E8D5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8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C8B4783-DC04-D564-ECF3-9F5104BEAC18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4">
            <a:extLst xmlns:a="http://schemas.openxmlformats.org/drawingml/2006/main">
              <a:ext uri="{FF2B5EF4-FFF2-40B4-BE49-F238E27FC236}">
                <a16:creationId xmlns:a16="http://schemas.microsoft.com/office/drawing/2014/main" id="{BCC733DA-8145-6C67-9536-C09F99EF47A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</xdr:colOff>
      <xdr:row>4</xdr:row>
      <xdr:rowOff>0</xdr:rowOff>
    </xdr:from>
    <xdr:to>
      <xdr:col>9</xdr:col>
      <xdr:colOff>21593</xdr:colOff>
      <xdr:row>17</xdr:row>
      <xdr:rowOff>89108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70DEB2-9536-4C1C-A382-6FAA91B79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tabSelected="1" zoomScaleNormal="100" workbookViewId="0">
      <selection activeCell="B1" sqref="B1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22</v>
      </c>
      <c r="J1" s="75"/>
      <c r="K1" s="106" t="s">
        <v>21</v>
      </c>
      <c r="L1" s="103"/>
      <c r="M1" s="122" t="str">
        <f>LEFT($K$1,4) &amp;  " " &amp; LEFT(J4,2) &amp; " " &amp; RIGHT(J4,4)</f>
        <v>HICP Q1 2024</v>
      </c>
      <c r="N1" s="24" t="s">
        <v>89</v>
      </c>
      <c r="O1" s="76"/>
      <c r="S1" s="97" t="str">
        <f>LEFT($K$1,4) &amp; "X " &amp;  LEFT(J4,2) &amp; " " &amp; RIGHT(J4,4)</f>
        <v>HICPX Q1 2024</v>
      </c>
    </row>
    <row r="2" spans="2:19" ht="21.6" customHeight="1" x14ac:dyDescent="0.2">
      <c r="B2" s="169" t="s">
        <v>88</v>
      </c>
      <c r="C2" s="169"/>
      <c r="D2" s="169"/>
      <c r="E2" s="169"/>
      <c r="F2" s="169"/>
      <c r="G2" s="169"/>
      <c r="H2" s="169"/>
      <c r="I2" s="169"/>
      <c r="J2" s="75"/>
      <c r="K2" s="104"/>
      <c r="L2" s="104"/>
      <c r="M2" s="122" t="str">
        <f>LEFT($K$1,4) &amp; " " &amp;  LEFT(J5,2) &amp; " " &amp; RIGHT(J5,4)</f>
        <v>HICP Q2 2024</v>
      </c>
      <c r="N2" s="76"/>
      <c r="O2" s="76"/>
      <c r="S2" s="97" t="str">
        <f>LEFT($K$1,4) &amp; "X " &amp;  LEFT(J5,2) &amp; " " &amp; RIGHT(J5,4)</f>
        <v>HICPX Q2 2024</v>
      </c>
    </row>
    <row r="3" spans="2:19" ht="13.5" thickBot="1" x14ac:dyDescent="0.25">
      <c r="J3" s="77"/>
      <c r="K3" s="115" t="s">
        <v>100</v>
      </c>
      <c r="L3" s="115" t="s">
        <v>101</v>
      </c>
      <c r="M3" s="115" t="s">
        <v>102</v>
      </c>
      <c r="N3" s="78" t="s">
        <v>100</v>
      </c>
      <c r="O3" s="78" t="s">
        <v>101</v>
      </c>
      <c r="P3" s="78" t="s">
        <v>102</v>
      </c>
    </row>
    <row r="4" spans="2:19" x14ac:dyDescent="0.2">
      <c r="J4" s="75" t="s">
        <v>87</v>
      </c>
      <c r="K4" s="116">
        <v>2.3715124933898299</v>
      </c>
      <c r="L4" s="116">
        <v>2.0211458161403502</v>
      </c>
      <c r="M4" s="116">
        <v>1.9834759080434801</v>
      </c>
      <c r="N4" s="137">
        <v>2.6213592288372101</v>
      </c>
      <c r="O4" s="79">
        <v>2.13586491558139</v>
      </c>
      <c r="P4" s="79">
        <v>2.0222790438235299</v>
      </c>
      <c r="R4" s="138" t="str">
        <f>"HICP "&amp;J4</f>
        <v>HICP Q1 2024</v>
      </c>
      <c r="S4" s="138" t="str">
        <f>"HICPX "&amp;J4</f>
        <v>HICPX Q1 2024</v>
      </c>
    </row>
    <row r="5" spans="2:19" ht="14.45" customHeight="1" x14ac:dyDescent="0.2">
      <c r="J5" s="75" t="s">
        <v>91</v>
      </c>
      <c r="K5" s="116">
        <v>2.36351398803279</v>
      </c>
      <c r="L5" s="116">
        <v>2.03275269083333</v>
      </c>
      <c r="M5" s="116">
        <v>2.0244805372549002</v>
      </c>
      <c r="N5" s="79">
        <v>2.5978449904166698</v>
      </c>
      <c r="O5" s="79">
        <v>2.1420017177083301</v>
      </c>
      <c r="P5" s="79">
        <v>2.0475646516666699</v>
      </c>
      <c r="R5" s="138" t="str">
        <f>"HICP "&amp;J5</f>
        <v>HICP Q2 2024</v>
      </c>
      <c r="S5" s="138" t="str">
        <f>"HICPX "&amp;J5</f>
        <v>HICPX Q2 2024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69" t="s">
        <v>13</v>
      </c>
      <c r="C2" s="169"/>
      <c r="D2" s="169"/>
      <c r="E2" s="169"/>
      <c r="F2" s="169"/>
      <c r="G2" s="169"/>
      <c r="H2" s="169"/>
      <c r="I2" s="169"/>
    </row>
    <row r="4" spans="1:16" ht="13.5" thickBot="1" x14ac:dyDescent="0.25">
      <c r="K4" s="80"/>
      <c r="L4" s="81" t="s">
        <v>91</v>
      </c>
      <c r="M4" s="81" t="s">
        <v>87</v>
      </c>
      <c r="N4" s="81" t="s">
        <v>85</v>
      </c>
    </row>
    <row r="5" spans="1:16" x14ac:dyDescent="0.2">
      <c r="K5" s="109" t="s">
        <v>90</v>
      </c>
      <c r="L5" s="87">
        <v>1.58208154486487</v>
      </c>
      <c r="M5" s="87">
        <v>1.5902268620011299</v>
      </c>
      <c r="N5" s="87">
        <v>0.99619768814191401</v>
      </c>
      <c r="O5" s="53"/>
      <c r="P5" s="63"/>
    </row>
    <row r="6" spans="1:16" x14ac:dyDescent="0.2">
      <c r="K6" s="118" t="s">
        <v>79</v>
      </c>
      <c r="L6" s="87">
        <v>1.31319638054054</v>
      </c>
      <c r="M6" s="87">
        <v>1.5903098551033099</v>
      </c>
      <c r="N6" s="87">
        <v>1.4586896642795499</v>
      </c>
      <c r="O6" s="53"/>
      <c r="P6" s="63"/>
    </row>
    <row r="7" spans="1:16" x14ac:dyDescent="0.2">
      <c r="K7" s="86" t="s">
        <v>80</v>
      </c>
      <c r="L7" s="87">
        <v>2.8606172567567598</v>
      </c>
      <c r="M7" s="87">
        <v>3.3913132218072599</v>
      </c>
      <c r="N7" s="87">
        <v>2.5754267206516701</v>
      </c>
      <c r="O7" s="53"/>
      <c r="P7" s="63"/>
    </row>
    <row r="8" spans="1:16" x14ac:dyDescent="0.2">
      <c r="K8" s="86" t="s">
        <v>66</v>
      </c>
      <c r="L8" s="87">
        <v>6.8305250697297302</v>
      </c>
      <c r="M8" s="87">
        <v>7.6116377538017304</v>
      </c>
      <c r="N8" s="87">
        <v>6.5512408305404897</v>
      </c>
      <c r="O8" s="53"/>
      <c r="P8" s="63"/>
    </row>
    <row r="9" spans="1:16" x14ac:dyDescent="0.2">
      <c r="K9" s="86" t="s">
        <v>65</v>
      </c>
      <c r="L9" s="87">
        <v>13.9923632110811</v>
      </c>
      <c r="M9" s="87">
        <v>15.6896403560223</v>
      </c>
      <c r="N9" s="87">
        <v>15.7224950026367</v>
      </c>
      <c r="O9" s="53"/>
      <c r="P9" s="63"/>
    </row>
    <row r="10" spans="1:16" x14ac:dyDescent="0.2">
      <c r="K10" s="86" t="s">
        <v>64</v>
      </c>
      <c r="L10" s="87">
        <v>25.396622505675701</v>
      </c>
      <c r="M10" s="87">
        <v>24.385303430830099</v>
      </c>
      <c r="N10" s="87">
        <v>26.996474031886699</v>
      </c>
      <c r="O10" s="53"/>
      <c r="P10" s="63"/>
    </row>
    <row r="11" spans="1:16" x14ac:dyDescent="0.2">
      <c r="K11" s="86" t="s">
        <v>63</v>
      </c>
      <c r="L11" s="87">
        <v>25.246122344864901</v>
      </c>
      <c r="M11" s="87">
        <v>23.611122341571399</v>
      </c>
      <c r="N11" s="87">
        <v>24.520780312634301</v>
      </c>
      <c r="O11" s="53"/>
      <c r="P11" s="63"/>
    </row>
    <row r="12" spans="1:16" x14ac:dyDescent="0.2">
      <c r="K12" s="86" t="s">
        <v>61</v>
      </c>
      <c r="L12" s="87">
        <v>13.0371877886486</v>
      </c>
      <c r="M12" s="87">
        <v>11.768928176610499</v>
      </c>
      <c r="N12" s="87">
        <v>11.498656820277599</v>
      </c>
      <c r="O12" s="53"/>
      <c r="P12" s="63"/>
    </row>
    <row r="13" spans="1:16" x14ac:dyDescent="0.2">
      <c r="K13" s="86" t="s">
        <v>62</v>
      </c>
      <c r="L13" s="87">
        <v>5.32692971054054</v>
      </c>
      <c r="M13" s="87">
        <v>5.2277411313752298</v>
      </c>
      <c r="N13" s="87">
        <v>5.2581089350914896</v>
      </c>
      <c r="O13" s="53"/>
      <c r="P13" s="63"/>
    </row>
    <row r="14" spans="1:16" x14ac:dyDescent="0.2">
      <c r="K14" s="86" t="s">
        <v>67</v>
      </c>
      <c r="L14" s="87">
        <v>2.13484838216216</v>
      </c>
      <c r="M14" s="87">
        <v>2.4468077895564102</v>
      </c>
      <c r="N14" s="87">
        <v>2.12357869659377</v>
      </c>
      <c r="O14" s="53"/>
      <c r="P14" s="63"/>
    </row>
    <row r="15" spans="1:16" x14ac:dyDescent="0.2">
      <c r="K15" s="86" t="s">
        <v>68</v>
      </c>
      <c r="L15" s="87">
        <v>1.11002379540541</v>
      </c>
      <c r="M15" s="87">
        <v>1.41505521969908</v>
      </c>
      <c r="N15" s="87">
        <v>1.3554117180387999</v>
      </c>
    </row>
    <row r="16" spans="1:16" x14ac:dyDescent="0.2">
      <c r="K16" s="86" t="s">
        <v>58</v>
      </c>
      <c r="L16" s="87">
        <v>1.16948200972973</v>
      </c>
      <c r="M16" s="87">
        <v>1.2719138616216299</v>
      </c>
      <c r="N16" s="87">
        <v>0.94293957922710203</v>
      </c>
    </row>
    <row r="17" spans="11:14" x14ac:dyDescent="0.2">
      <c r="K17" s="86"/>
      <c r="L17" s="87"/>
      <c r="M17" s="87"/>
      <c r="N17" s="87"/>
    </row>
    <row r="18" spans="11:14" x14ac:dyDescent="0.2">
      <c r="L18" s="140">
        <f>SUM(L5:L16)</f>
        <v>100.00000000000004</v>
      </c>
      <c r="M18" s="140">
        <f t="shared" ref="M18:N18" si="0">SUM(M5:M16)</f>
        <v>100.00000000000009</v>
      </c>
      <c r="N18" s="140">
        <f t="shared" si="0"/>
        <v>100.00000000000007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0" style="52" hidden="1" customWidth="1"/>
    <col min="16" max="16384" width="8.83203125" style="43"/>
  </cols>
  <sheetData>
    <row r="1" spans="2:16" ht="13.35" customHeight="1" x14ac:dyDescent="0.2">
      <c r="B1" s="14" t="s">
        <v>35</v>
      </c>
      <c r="J1" s="102" t="s">
        <v>77</v>
      </c>
      <c r="K1" s="39"/>
    </row>
    <row r="2" spans="2:16" ht="13.35" customHeight="1" x14ac:dyDescent="0.2">
      <c r="B2" s="169" t="s">
        <v>34</v>
      </c>
      <c r="C2" s="169"/>
      <c r="D2" s="169"/>
      <c r="E2" s="169"/>
      <c r="F2" s="169"/>
      <c r="G2" s="169"/>
      <c r="H2" s="169"/>
      <c r="I2" s="169"/>
      <c r="J2" s="102" t="s">
        <v>78</v>
      </c>
      <c r="K2" s="45"/>
    </row>
    <row r="3" spans="2:16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2027</v>
      </c>
      <c r="P3" s="107" t="s">
        <v>104</v>
      </c>
    </row>
    <row r="4" spans="2:16" x14ac:dyDescent="0.2">
      <c r="J4" s="75" t="s">
        <v>87</v>
      </c>
      <c r="K4" s="82">
        <v>6.65510971346154</v>
      </c>
      <c r="L4" s="82">
        <v>6.6068174154902</v>
      </c>
      <c r="M4" s="82">
        <v>6.5137356118604703</v>
      </c>
      <c r="N4" s="82" t="e">
        <v>#N/A</v>
      </c>
      <c r="O4" s="82" t="e">
        <v>#N/A</v>
      </c>
      <c r="P4" s="82">
        <v>6.4661728359523796</v>
      </c>
    </row>
    <row r="5" spans="2:16" ht="14.45" customHeight="1" x14ac:dyDescent="0.2">
      <c r="J5" s="75" t="s">
        <v>91</v>
      </c>
      <c r="K5" s="82">
        <v>6.6086836315094297</v>
      </c>
      <c r="L5" s="82">
        <v>6.5635721528846203</v>
      </c>
      <c r="M5" s="82">
        <v>6.4634794033333298</v>
      </c>
      <c r="N5" s="82" t="e">
        <v>#N/A</v>
      </c>
      <c r="O5" s="82" t="e">
        <v>#N/A</v>
      </c>
      <c r="P5" s="82">
        <v>6.40650346285714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36</v>
      </c>
    </row>
    <row r="2" spans="1:15" ht="13.35" customHeight="1" thickBot="1" x14ac:dyDescent="0.25">
      <c r="A2" s="6"/>
      <c r="B2" s="169" t="s">
        <v>94</v>
      </c>
      <c r="C2" s="169"/>
      <c r="D2" s="169"/>
      <c r="E2" s="169"/>
      <c r="F2" s="169"/>
      <c r="G2" s="169"/>
      <c r="H2" s="169"/>
      <c r="I2" s="169"/>
      <c r="J2" s="80"/>
      <c r="K2" s="81" t="s">
        <v>91</v>
      </c>
      <c r="L2" s="81" t="s">
        <v>87</v>
      </c>
      <c r="M2" s="81" t="s">
        <v>85</v>
      </c>
    </row>
    <row r="3" spans="1:15" x14ac:dyDescent="0.2">
      <c r="J3" s="86" t="s">
        <v>72</v>
      </c>
      <c r="K3" s="85">
        <v>0.16529982711111099</v>
      </c>
      <c r="L3" s="85">
        <v>0.40669670046511602</v>
      </c>
      <c r="M3" s="85">
        <v>0.143467712666667</v>
      </c>
      <c r="O3" s="64"/>
    </row>
    <row r="4" spans="1:15" ht="13.35" customHeight="1" x14ac:dyDescent="0.2">
      <c r="J4" s="86" t="s">
        <v>74</v>
      </c>
      <c r="K4" s="85">
        <v>0.32304024244444401</v>
      </c>
      <c r="L4" s="85">
        <v>0.43599985046511602</v>
      </c>
      <c r="M4" s="85">
        <v>0.32354528999999999</v>
      </c>
      <c r="O4" s="64"/>
    </row>
    <row r="5" spans="1:15" ht="13.35" customHeight="1" x14ac:dyDescent="0.2">
      <c r="J5" s="86" t="s">
        <v>71</v>
      </c>
      <c r="K5" s="85">
        <v>0.66239099777777799</v>
      </c>
      <c r="L5" s="85">
        <v>0.76623228116279096</v>
      </c>
      <c r="M5" s="85">
        <v>0.78733195333333295</v>
      </c>
      <c r="O5" s="64"/>
    </row>
    <row r="6" spans="1:15" ht="13.35" customHeight="1" x14ac:dyDescent="0.2">
      <c r="J6" s="86" t="s">
        <v>84</v>
      </c>
      <c r="K6" s="85">
        <v>1.3002445546666701</v>
      </c>
      <c r="L6" s="85">
        <v>1.39892015674419</v>
      </c>
      <c r="M6" s="85">
        <v>2.1493562311111098</v>
      </c>
      <c r="O6" s="64"/>
    </row>
    <row r="7" spans="1:15" ht="13.35" customHeight="1" x14ac:dyDescent="0.2">
      <c r="J7" s="86" t="s">
        <v>38</v>
      </c>
      <c r="K7" s="85">
        <v>4.5890531486666699</v>
      </c>
      <c r="L7" s="85">
        <v>4.6367951506976803</v>
      </c>
      <c r="M7" s="85">
        <v>6.8121946753333296</v>
      </c>
      <c r="O7" s="64"/>
    </row>
    <row r="8" spans="1:15" ht="13.35" customHeight="1" x14ac:dyDescent="0.2">
      <c r="I8" s="12"/>
      <c r="J8" s="86" t="s">
        <v>39</v>
      </c>
      <c r="K8" s="85">
        <v>28.140035287777799</v>
      </c>
      <c r="L8" s="85">
        <v>24.840610625814001</v>
      </c>
      <c r="M8" s="85">
        <v>23.1632328911111</v>
      </c>
      <c r="O8" s="64"/>
    </row>
    <row r="9" spans="1:15" ht="13.35" customHeight="1" x14ac:dyDescent="0.2">
      <c r="J9" s="86" t="s">
        <v>40</v>
      </c>
      <c r="K9" s="85">
        <v>41.439361786888902</v>
      </c>
      <c r="L9" s="85">
        <v>41.225720106744198</v>
      </c>
      <c r="M9" s="85">
        <v>35.104630368444397</v>
      </c>
      <c r="O9" s="64"/>
    </row>
    <row r="10" spans="1:15" ht="13.35" customHeight="1" x14ac:dyDescent="0.2">
      <c r="J10" s="86" t="s">
        <v>41</v>
      </c>
      <c r="K10" s="85">
        <v>17.5349320562222</v>
      </c>
      <c r="L10" s="85">
        <v>17.926185634418601</v>
      </c>
      <c r="M10" s="85">
        <v>21.2283498088889</v>
      </c>
      <c r="O10" s="64"/>
    </row>
    <row r="11" spans="1:15" ht="13.35" customHeight="1" x14ac:dyDescent="0.2">
      <c r="J11" s="86" t="s">
        <v>42</v>
      </c>
      <c r="K11" s="85">
        <v>3.56087813755556</v>
      </c>
      <c r="L11" s="85">
        <v>4.98000393255814</v>
      </c>
      <c r="M11" s="85">
        <v>6.6232096202222204</v>
      </c>
      <c r="O11" s="64"/>
    </row>
    <row r="12" spans="1:15" ht="13.35" customHeight="1" x14ac:dyDescent="0.2">
      <c r="J12" s="86" t="s">
        <v>43</v>
      </c>
      <c r="K12" s="85">
        <v>1.2470147813333301</v>
      </c>
      <c r="L12" s="85">
        <v>1.9027326127907001</v>
      </c>
      <c r="M12" s="85">
        <v>1.9836968375555599</v>
      </c>
      <c r="O12" s="64"/>
    </row>
    <row r="13" spans="1:15" ht="13.35" customHeight="1" x14ac:dyDescent="0.2">
      <c r="J13" s="86" t="s">
        <v>44</v>
      </c>
      <c r="K13" s="85">
        <v>0.50730224266666701</v>
      </c>
      <c r="L13" s="85">
        <v>0.77214531255813901</v>
      </c>
      <c r="M13" s="85">
        <v>0.87402716711111095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6" t="s">
        <v>45</v>
      </c>
      <c r="K14" s="85">
        <v>0.25532118799999998</v>
      </c>
      <c r="L14" s="85">
        <v>0.39578551302325599</v>
      </c>
      <c r="M14" s="85">
        <v>0.36085320377777802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6" t="s">
        <v>46</v>
      </c>
      <c r="K15" s="85">
        <v>0.149022496222222</v>
      </c>
      <c r="L15" s="85">
        <v>0.183262697906977</v>
      </c>
      <c r="M15" s="85">
        <v>0.21095565222222201</v>
      </c>
      <c r="O15" s="67"/>
    </row>
    <row r="16" spans="1:15" ht="13.35" customHeight="1" x14ac:dyDescent="0.2">
      <c r="B16" s="169"/>
      <c r="C16" s="169"/>
      <c r="D16" s="169"/>
      <c r="E16" s="169"/>
      <c r="F16" s="169"/>
      <c r="J16" s="109" t="s">
        <v>60</v>
      </c>
      <c r="K16" s="85">
        <v>0.12610325200000008</v>
      </c>
      <c r="L16" s="85">
        <v>0.12890942441860462</v>
      </c>
      <c r="M16" s="85">
        <v>0.23514858911111081</v>
      </c>
      <c r="O16" s="53"/>
    </row>
    <row r="17" spans="1:15" ht="13.35" customHeight="1" x14ac:dyDescent="0.2">
      <c r="J17" s="83"/>
      <c r="K17" s="119">
        <f>SUM(K3:K16)</f>
        <v>99.999999999333369</v>
      </c>
      <c r="L17" s="119">
        <f>SUM(L3:L16)</f>
        <v>99.99999999976751</v>
      </c>
      <c r="M17" s="119">
        <f>SUM(M3:M16)</f>
        <v>100.00000000088883</v>
      </c>
      <c r="O17" s="65"/>
    </row>
    <row r="18" spans="1:15" ht="13.35" customHeight="1" x14ac:dyDescent="0.2">
      <c r="J18" s="83"/>
      <c r="K18" s="83"/>
      <c r="L18" s="83"/>
      <c r="M18" s="89"/>
      <c r="O18" s="65"/>
    </row>
    <row r="19" spans="1:15" ht="13.35" customHeight="1" thickBot="1" x14ac:dyDescent="0.25">
      <c r="J19" s="80"/>
      <c r="K19" s="81" t="s">
        <v>91</v>
      </c>
      <c r="L19" s="81" t="s">
        <v>87</v>
      </c>
      <c r="M19" s="81" t="s">
        <v>85</v>
      </c>
      <c r="O19" s="65"/>
    </row>
    <row r="20" spans="1:15" ht="13.35" customHeight="1" x14ac:dyDescent="0.2">
      <c r="J20" s="86" t="s">
        <v>72</v>
      </c>
      <c r="K20" s="85">
        <v>0.30320135409090898</v>
      </c>
      <c r="L20" s="85">
        <v>0.60908006121951197</v>
      </c>
      <c r="M20" s="85">
        <v>0.52130116500000001</v>
      </c>
      <c r="O20" s="65"/>
    </row>
    <row r="21" spans="1:15" ht="13.35" customHeight="1" x14ac:dyDescent="0.2">
      <c r="J21" s="86" t="s">
        <v>74</v>
      </c>
      <c r="K21" s="85">
        <v>0.54649211750000004</v>
      </c>
      <c r="L21" s="85">
        <v>0.61699606634146398</v>
      </c>
      <c r="M21" s="85">
        <v>0.63783719800000005</v>
      </c>
      <c r="O21" s="65"/>
    </row>
    <row r="22" spans="1:15" ht="13.35" customHeight="1" x14ac:dyDescent="0.2">
      <c r="J22" s="86" t="s">
        <v>71</v>
      </c>
      <c r="K22" s="85">
        <v>1.1216037604545499</v>
      </c>
      <c r="L22" s="85">
        <v>1.1696551609756101</v>
      </c>
      <c r="M22" s="85">
        <v>1.5237545834999999</v>
      </c>
      <c r="O22" s="65"/>
    </row>
    <row r="23" spans="1:15" ht="13.35" customHeight="1" x14ac:dyDescent="0.2">
      <c r="J23" s="86" t="s">
        <v>84</v>
      </c>
      <c r="K23" s="85">
        <v>2.6968606161363602</v>
      </c>
      <c r="L23" s="85">
        <v>2.2847178356097602</v>
      </c>
      <c r="M23" s="85">
        <v>3.6582446792500001</v>
      </c>
      <c r="O23" s="65"/>
    </row>
    <row r="24" spans="1:15" ht="13.35" customHeight="1" x14ac:dyDescent="0.2">
      <c r="J24" s="86" t="s">
        <v>38</v>
      </c>
      <c r="K24" s="85">
        <v>9.0757871838636408</v>
      </c>
      <c r="L24" s="85">
        <v>8.0258099636585403</v>
      </c>
      <c r="M24" s="85">
        <v>9.0979633612500006</v>
      </c>
      <c r="O24" s="65"/>
    </row>
    <row r="25" spans="1:15" ht="13.35" customHeight="1" x14ac:dyDescent="0.2">
      <c r="J25" s="86" t="s">
        <v>39</v>
      </c>
      <c r="K25" s="85">
        <v>27.672233089999999</v>
      </c>
      <c r="L25" s="85">
        <v>25.809322938048801</v>
      </c>
      <c r="M25" s="85">
        <v>24.93165501</v>
      </c>
      <c r="O25" s="65"/>
    </row>
    <row r="26" spans="1:15" ht="13.35" customHeight="1" x14ac:dyDescent="0.2">
      <c r="J26" s="86" t="s">
        <v>40</v>
      </c>
      <c r="K26" s="85">
        <v>32.676251155227298</v>
      </c>
      <c r="L26" s="85">
        <v>31.8982693853659</v>
      </c>
      <c r="M26" s="85">
        <v>28.335225984499999</v>
      </c>
      <c r="O26" s="65"/>
    </row>
    <row r="27" spans="1:15" ht="13.35" customHeight="1" x14ac:dyDescent="0.2">
      <c r="B27" s="13"/>
      <c r="J27" s="86" t="s">
        <v>41</v>
      </c>
      <c r="K27" s="85">
        <v>16.549946369772702</v>
      </c>
      <c r="L27" s="85">
        <v>17.252484135122</v>
      </c>
      <c r="M27" s="85">
        <v>17.005208695749999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6" t="s">
        <v>42</v>
      </c>
      <c r="K28" s="85">
        <v>5.3770822454545497</v>
      </c>
      <c r="L28" s="85">
        <v>6.5813616695121997</v>
      </c>
      <c r="M28" s="85">
        <v>7.6932559200000004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6" t="s">
        <v>43</v>
      </c>
      <c r="K29" s="85">
        <v>2.0114095577272701</v>
      </c>
      <c r="L29" s="85">
        <v>2.9228441770731699</v>
      </c>
      <c r="M29" s="85">
        <v>3.3304166012500001</v>
      </c>
      <c r="O29" s="67"/>
    </row>
    <row r="30" spans="1:15" ht="13.35" customHeight="1" x14ac:dyDescent="0.2">
      <c r="J30" s="86" t="s">
        <v>44</v>
      </c>
      <c r="K30" s="85">
        <v>0.96533043340909097</v>
      </c>
      <c r="L30" s="85">
        <v>1.3806520041463399</v>
      </c>
      <c r="M30" s="85">
        <v>1.6256652417499999</v>
      </c>
      <c r="O30" s="53"/>
    </row>
    <row r="31" spans="1:15" ht="13.35" customHeight="1" x14ac:dyDescent="0.2">
      <c r="J31" s="86" t="s">
        <v>45</v>
      </c>
      <c r="K31" s="85">
        <v>0.43048369749999998</v>
      </c>
      <c r="L31" s="85">
        <v>0.73591122243902396</v>
      </c>
      <c r="M31" s="85">
        <v>0.9272744275</v>
      </c>
      <c r="O31" s="66"/>
    </row>
    <row r="32" spans="1:15" ht="13.35" customHeight="1" x14ac:dyDescent="0.2">
      <c r="J32" s="86" t="s">
        <v>46</v>
      </c>
      <c r="K32" s="85">
        <v>0.29206815181818202</v>
      </c>
      <c r="L32" s="85">
        <v>0.39087812</v>
      </c>
      <c r="M32" s="85">
        <v>0.39322903074999999</v>
      </c>
      <c r="O32" s="66"/>
    </row>
    <row r="33" spans="10:15" ht="13.35" customHeight="1" x14ac:dyDescent="0.2">
      <c r="J33" s="109" t="s">
        <v>60</v>
      </c>
      <c r="K33" s="85">
        <v>0.28125026636363604</v>
      </c>
      <c r="L33" s="85">
        <v>0.3220172597560978</v>
      </c>
      <c r="M33" s="85">
        <v>0.31896810149999999</v>
      </c>
      <c r="O33" s="66"/>
    </row>
    <row r="34" spans="10:15" ht="13.35" customHeight="1" x14ac:dyDescent="0.2">
      <c r="J34" s="89"/>
      <c r="K34" s="119">
        <f>SUM(K20:K33)</f>
        <v>99.999999999318192</v>
      </c>
      <c r="L34" s="119">
        <f>SUM(L20:L33)</f>
        <v>99.999999999268425</v>
      </c>
      <c r="M34" s="119">
        <f>SUM(M20:M33)</f>
        <v>100</v>
      </c>
      <c r="O34" s="66"/>
    </row>
    <row r="35" spans="10:15" ht="13.35" customHeight="1" x14ac:dyDescent="0.2">
      <c r="J35" s="89"/>
      <c r="K35" s="88"/>
      <c r="L35" s="88"/>
      <c r="M35" s="88"/>
      <c r="O35" s="66"/>
    </row>
    <row r="36" spans="10:15" ht="13.35" customHeight="1" thickBot="1" x14ac:dyDescent="0.25">
      <c r="J36" s="80"/>
      <c r="K36" s="81" t="s">
        <v>91</v>
      </c>
      <c r="L36" s="81" t="s">
        <v>87</v>
      </c>
      <c r="M36" s="81" t="s">
        <v>85</v>
      </c>
      <c r="O36" s="66"/>
    </row>
    <row r="37" spans="10:15" ht="13.35" customHeight="1" x14ac:dyDescent="0.2">
      <c r="J37" s="86" t="s">
        <v>72</v>
      </c>
      <c r="K37" s="85">
        <v>0.77649995243243197</v>
      </c>
      <c r="L37" s="85">
        <v>1.15165142771429</v>
      </c>
      <c r="M37" s="85" t="e">
        <v>#N/A</v>
      </c>
      <c r="O37" s="66"/>
    </row>
    <row r="38" spans="10:15" ht="13.35" customHeight="1" x14ac:dyDescent="0.2">
      <c r="J38" s="86" t="s">
        <v>74</v>
      </c>
      <c r="K38" s="85">
        <v>0.85013075702702701</v>
      </c>
      <c r="L38" s="85">
        <v>0.90591006799999996</v>
      </c>
      <c r="M38" s="85" t="e">
        <v>#N/A</v>
      </c>
      <c r="O38" s="66"/>
    </row>
    <row r="39" spans="10:15" ht="13.35" customHeight="1" x14ac:dyDescent="0.2">
      <c r="J39" s="86" t="s">
        <v>71</v>
      </c>
      <c r="K39" s="85">
        <v>1.7853425559459499</v>
      </c>
      <c r="L39" s="85">
        <v>1.788277452</v>
      </c>
      <c r="M39" s="85" t="e">
        <v>#N/A</v>
      </c>
      <c r="O39" s="66"/>
    </row>
    <row r="40" spans="10:15" ht="13.35" customHeight="1" x14ac:dyDescent="0.2">
      <c r="J40" s="86" t="s">
        <v>84</v>
      </c>
      <c r="K40" s="85">
        <v>4.2943322875675696</v>
      </c>
      <c r="L40" s="85">
        <v>3.6031554905714298</v>
      </c>
      <c r="M40" s="85" t="e">
        <v>#N/A</v>
      </c>
      <c r="O40" s="66"/>
    </row>
    <row r="41" spans="10:15" ht="13.35" customHeight="1" x14ac:dyDescent="0.2">
      <c r="J41" s="86" t="s">
        <v>38</v>
      </c>
      <c r="K41" s="85">
        <v>11.659280131081101</v>
      </c>
      <c r="L41" s="85">
        <v>10.3515575131429</v>
      </c>
      <c r="M41" s="85" t="e">
        <v>#N/A</v>
      </c>
      <c r="O41" s="66"/>
    </row>
    <row r="42" spans="10:15" x14ac:dyDescent="0.2">
      <c r="J42" s="86" t="s">
        <v>39</v>
      </c>
      <c r="K42" s="85">
        <v>29.4759218351351</v>
      </c>
      <c r="L42" s="85">
        <v>28.650957775999998</v>
      </c>
      <c r="M42" s="85" t="e">
        <v>#N/A</v>
      </c>
    </row>
    <row r="43" spans="10:15" x14ac:dyDescent="0.2">
      <c r="J43" s="86" t="s">
        <v>40</v>
      </c>
      <c r="K43" s="85">
        <v>27.612451625405399</v>
      </c>
      <c r="L43" s="85">
        <v>26.557793667142899</v>
      </c>
      <c r="M43" s="85" t="e">
        <v>#N/A</v>
      </c>
    </row>
    <row r="44" spans="10:15" x14ac:dyDescent="0.2">
      <c r="J44" s="86" t="s">
        <v>41</v>
      </c>
      <c r="K44" s="85">
        <v>14.0111769437838</v>
      </c>
      <c r="L44" s="85">
        <v>14.930789598</v>
      </c>
      <c r="M44" s="85" t="e">
        <v>#N/A</v>
      </c>
    </row>
    <row r="45" spans="10:15" x14ac:dyDescent="0.2">
      <c r="J45" s="86" t="s">
        <v>42</v>
      </c>
      <c r="K45" s="85">
        <v>4.9855564921621598</v>
      </c>
      <c r="L45" s="85">
        <v>6.2578024120000002</v>
      </c>
      <c r="M45" s="85" t="e">
        <v>#N/A</v>
      </c>
    </row>
    <row r="46" spans="10:15" x14ac:dyDescent="0.2">
      <c r="J46" s="86" t="s">
        <v>43</v>
      </c>
      <c r="K46" s="85">
        <v>2.43110474081081</v>
      </c>
      <c r="L46" s="85">
        <v>2.9245620774285701</v>
      </c>
      <c r="M46" s="85" t="e">
        <v>#N/A</v>
      </c>
    </row>
    <row r="47" spans="10:15" x14ac:dyDescent="0.2">
      <c r="J47" s="86" t="s">
        <v>44</v>
      </c>
      <c r="K47" s="85">
        <v>1.1977792354054</v>
      </c>
      <c r="L47" s="85">
        <v>1.5958119531428601</v>
      </c>
      <c r="M47" s="85" t="e">
        <v>#N/A</v>
      </c>
    </row>
    <row r="48" spans="10:15" x14ac:dyDescent="0.2">
      <c r="J48" s="86" t="s">
        <v>45</v>
      </c>
      <c r="K48" s="85">
        <v>0.51945332459459503</v>
      </c>
      <c r="L48" s="85">
        <v>0.70970252885714302</v>
      </c>
      <c r="M48" s="85" t="e">
        <v>#N/A</v>
      </c>
    </row>
    <row r="49" spans="10:13" x14ac:dyDescent="0.2">
      <c r="J49" s="86" t="s">
        <v>46</v>
      </c>
      <c r="K49" s="85">
        <v>0.21787972540540501</v>
      </c>
      <c r="L49" s="85">
        <v>0.39529440142857097</v>
      </c>
      <c r="M49" s="85" t="e">
        <v>#N/A</v>
      </c>
    </row>
    <row r="50" spans="10:13" x14ac:dyDescent="0.2">
      <c r="J50" s="109" t="s">
        <v>60</v>
      </c>
      <c r="K50" s="85">
        <v>0.18309039297297319</v>
      </c>
      <c r="L50" s="85">
        <v>0.17673363457142829</v>
      </c>
      <c r="M50" s="85" t="e">
        <v>#N/A</v>
      </c>
    </row>
    <row r="51" spans="10:13" x14ac:dyDescent="0.2">
      <c r="K51" s="119">
        <f>SUM(K37:K50)</f>
        <v>99.999999999729724</v>
      </c>
      <c r="L51" s="119">
        <f t="shared" ref="L51" si="0">SUM(L37:L50)</f>
        <v>100.00000000000011</v>
      </c>
      <c r="M51" s="119" t="e">
        <f>SUM(M37:M50)</f>
        <v>#N/A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54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">
        <v>91</v>
      </c>
      <c r="L2" s="81" t="s">
        <v>87</v>
      </c>
      <c r="M2" s="81" t="s">
        <v>85</v>
      </c>
    </row>
    <row r="3" spans="1:17" ht="13.35" customHeight="1" x14ac:dyDescent="0.2">
      <c r="J3" s="86" t="s">
        <v>72</v>
      </c>
      <c r="K3" s="72">
        <v>0.904244114411765</v>
      </c>
      <c r="L3" s="72">
        <v>1.17250514935484</v>
      </c>
      <c r="M3" s="72">
        <v>0.76975438757575798</v>
      </c>
      <c r="O3" s="67"/>
    </row>
    <row r="4" spans="1:17" ht="13.35" customHeight="1" x14ac:dyDescent="0.2">
      <c r="J4" s="86" t="s">
        <v>74</v>
      </c>
      <c r="K4" s="72">
        <v>1.095861915</v>
      </c>
      <c r="L4" s="72">
        <v>0.88351674612903197</v>
      </c>
      <c r="M4" s="72">
        <v>0.73968679181818198</v>
      </c>
      <c r="O4" s="67"/>
    </row>
    <row r="5" spans="1:17" ht="13.35" customHeight="1" x14ac:dyDescent="0.2">
      <c r="J5" s="86" t="s">
        <v>71</v>
      </c>
      <c r="K5" s="72">
        <v>2.66212246617647</v>
      </c>
      <c r="L5" s="72">
        <v>2.0907545277419399</v>
      </c>
      <c r="M5" s="72">
        <v>1.73429644727273</v>
      </c>
      <c r="O5" s="67"/>
      <c r="Q5" t="s">
        <v>53</v>
      </c>
    </row>
    <row r="6" spans="1:17" ht="13.35" customHeight="1" x14ac:dyDescent="0.2">
      <c r="J6" s="86" t="s">
        <v>84</v>
      </c>
      <c r="K6" s="72">
        <v>7.2606223488235297</v>
      </c>
      <c r="L6" s="72">
        <v>6.1324283719354904</v>
      </c>
      <c r="M6" s="72">
        <v>5.8107506936363604</v>
      </c>
      <c r="O6" s="67"/>
      <c r="Q6" t="s">
        <v>56</v>
      </c>
    </row>
    <row r="7" spans="1:17" ht="13.35" customHeight="1" x14ac:dyDescent="0.2">
      <c r="I7" s="12"/>
      <c r="J7" s="86" t="s">
        <v>38</v>
      </c>
      <c r="K7" s="72">
        <v>15.071074321470601</v>
      </c>
      <c r="L7" s="72">
        <v>13.621393337419301</v>
      </c>
      <c r="M7" s="72">
        <v>13.2189747639394</v>
      </c>
      <c r="O7" s="67"/>
      <c r="Q7" t="s">
        <v>69</v>
      </c>
    </row>
    <row r="8" spans="1:17" ht="13.35" customHeight="1" x14ac:dyDescent="0.2">
      <c r="J8" s="86" t="s">
        <v>39</v>
      </c>
      <c r="K8" s="72">
        <v>24.887916402058799</v>
      </c>
      <c r="L8" s="72">
        <v>24.3379237619355</v>
      </c>
      <c r="M8" s="72">
        <v>24.151694733636401</v>
      </c>
      <c r="O8" s="67"/>
      <c r="Q8" t="s">
        <v>70</v>
      </c>
    </row>
    <row r="9" spans="1:17" ht="13.35" customHeight="1" x14ac:dyDescent="0.2">
      <c r="J9" s="86" t="s">
        <v>40</v>
      </c>
      <c r="K9" s="72">
        <v>20.879569010294102</v>
      </c>
      <c r="L9" s="72">
        <v>22.3712035241936</v>
      </c>
      <c r="M9" s="72">
        <v>22.280538362424199</v>
      </c>
      <c r="O9" s="67"/>
      <c r="Q9">
        <v>2023</v>
      </c>
    </row>
    <row r="10" spans="1:17" ht="13.35" customHeight="1" x14ac:dyDescent="0.2">
      <c r="J10" s="86" t="s">
        <v>41</v>
      </c>
      <c r="K10" s="72">
        <v>11.7743957538235</v>
      </c>
      <c r="L10" s="72">
        <v>12.3154466596774</v>
      </c>
      <c r="M10" s="72">
        <v>14.2888584624242</v>
      </c>
      <c r="O10" s="67"/>
      <c r="Q10">
        <v>2024</v>
      </c>
    </row>
    <row r="11" spans="1:17" ht="13.35" customHeight="1" x14ac:dyDescent="0.2">
      <c r="J11" s="86" t="s">
        <v>42</v>
      </c>
      <c r="K11" s="72">
        <v>6.9091223208823598</v>
      </c>
      <c r="L11" s="72">
        <v>7.4314673600000001</v>
      </c>
      <c r="M11" s="72">
        <v>7.8717143633333304</v>
      </c>
      <c r="O11" s="67"/>
      <c r="Q11"/>
    </row>
    <row r="12" spans="1:17" ht="13.35" customHeight="1" x14ac:dyDescent="0.2">
      <c r="J12" s="86" t="s">
        <v>43</v>
      </c>
      <c r="K12" s="72">
        <v>3.4830023032352999</v>
      </c>
      <c r="L12" s="72">
        <v>4.0065472577419401</v>
      </c>
      <c r="M12" s="72">
        <v>3.9403978351515199</v>
      </c>
      <c r="O12" s="67"/>
      <c r="Q12"/>
    </row>
    <row r="13" spans="1:17" ht="13.35" customHeight="1" x14ac:dyDescent="0.2">
      <c r="J13" s="86" t="s">
        <v>44</v>
      </c>
      <c r="K13" s="72">
        <v>2.0321044208823502</v>
      </c>
      <c r="L13" s="72">
        <v>2.19252923870968</v>
      </c>
      <c r="M13" s="72">
        <v>2.0580864578787899</v>
      </c>
      <c r="O13" s="67"/>
      <c r="Q13"/>
    </row>
    <row r="14" spans="1:17" x14ac:dyDescent="0.2">
      <c r="J14" s="86" t="s">
        <v>45</v>
      </c>
      <c r="K14" s="72">
        <v>1.30476388264706</v>
      </c>
      <c r="L14" s="72">
        <v>1.4134443032258099</v>
      </c>
      <c r="M14" s="72">
        <v>1.2972508878787901</v>
      </c>
      <c r="Q14"/>
    </row>
    <row r="15" spans="1:17" x14ac:dyDescent="0.2">
      <c r="J15" s="86" t="s">
        <v>46</v>
      </c>
      <c r="K15" s="72">
        <v>0.71532416764705897</v>
      </c>
      <c r="L15" s="72">
        <v>0.80093946645161296</v>
      </c>
      <c r="M15" s="72">
        <v>0.73401922333333303</v>
      </c>
      <c r="Q15"/>
    </row>
    <row r="16" spans="1:17" x14ac:dyDescent="0.2">
      <c r="J16" s="109" t="s">
        <v>60</v>
      </c>
      <c r="K16" s="72">
        <v>1.019876570294117</v>
      </c>
      <c r="L16" s="72">
        <v>1.2299002948387101</v>
      </c>
      <c r="M16" s="72">
        <v>1.103976589090909</v>
      </c>
      <c r="Q16"/>
    </row>
    <row r="17" spans="11:17" x14ac:dyDescent="0.2">
      <c r="K17" s="119">
        <f>SUM(K3:K16)</f>
        <v>99.999999997647009</v>
      </c>
      <c r="L17" s="119">
        <f>SUM(L3:L16)</f>
        <v>99.99999999935487</v>
      </c>
      <c r="M17" s="119">
        <f>SUM(M3:M16)</f>
        <v>99.999999999393879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65"/>
      <c r="O1" s="165"/>
      <c r="P1" s="165"/>
      <c r="Q1" s="165"/>
      <c r="R1" s="165"/>
      <c r="S1" s="165"/>
      <c r="T1" s="165"/>
      <c r="U1" s="165"/>
    </row>
    <row r="2" spans="1:23" ht="15" x14ac:dyDescent="0.25">
      <c r="A2" s="31"/>
      <c r="B2" s="171" t="s">
        <v>28</v>
      </c>
      <c r="C2" s="171"/>
      <c r="D2" s="171"/>
      <c r="E2" s="171"/>
      <c r="F2" s="171"/>
      <c r="G2" s="171"/>
      <c r="H2" s="171"/>
      <c r="I2" s="171"/>
      <c r="J2" s="31"/>
      <c r="K2" s="128" t="s">
        <v>29</v>
      </c>
      <c r="L2" s="33"/>
      <c r="M2" s="33"/>
      <c r="N2" s="165"/>
      <c r="O2" s="165"/>
      <c r="P2" s="165"/>
      <c r="Q2" s="165"/>
      <c r="R2" s="128" t="s">
        <v>30</v>
      </c>
      <c r="S2" s="165"/>
      <c r="T2" s="165"/>
      <c r="U2" s="165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91</v>
      </c>
      <c r="N3" s="81" t="s">
        <v>87</v>
      </c>
      <c r="O3" s="129" t="str">
        <f>M3</f>
        <v>Q2 2024</v>
      </c>
      <c r="P3" s="129" t="str">
        <f>N3</f>
        <v>Q1 2024</v>
      </c>
      <c r="Q3" s="165"/>
      <c r="R3" s="34"/>
      <c r="S3" s="34"/>
      <c r="T3" s="81" t="s">
        <v>91</v>
      </c>
      <c r="U3" s="81" t="s">
        <v>87</v>
      </c>
      <c r="V3" s="98" t="str">
        <f>T3</f>
        <v>Q2 2024</v>
      </c>
      <c r="W3" s="98" t="str">
        <f>U3</f>
        <v>Q1 2024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5" t="s">
        <v>91</v>
      </c>
      <c r="N4" s="125" t="s">
        <v>87</v>
      </c>
      <c r="O4" s="129" t="str">
        <f>M4</f>
        <v>Q2 2024</v>
      </c>
      <c r="P4" s="129" t="str">
        <f>N4</f>
        <v>Q1 2024</v>
      </c>
      <c r="Q4" s="165"/>
      <c r="R4" s="166"/>
      <c r="S4" s="38"/>
      <c r="T4" s="125" t="s">
        <v>91</v>
      </c>
      <c r="U4" s="81" t="s">
        <v>87</v>
      </c>
      <c r="V4" s="98" t="str">
        <f>T4</f>
        <v>Q2 2024</v>
      </c>
      <c r="W4" s="98" t="str">
        <f>U4</f>
        <v>Q1 2024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30" t="s">
        <v>91</v>
      </c>
      <c r="L5" s="131" t="s">
        <v>91</v>
      </c>
      <c r="M5" s="132">
        <v>4.3146090523529397</v>
      </c>
      <c r="N5" s="132">
        <v>4.2876470588235298</v>
      </c>
      <c r="O5" s="132">
        <v>0.30851014709311197</v>
      </c>
      <c r="P5" s="132">
        <v>0.25382346806624601</v>
      </c>
      <c r="Q5" s="165"/>
      <c r="R5" s="130" t="s">
        <v>91</v>
      </c>
      <c r="S5" s="130" t="s">
        <v>91</v>
      </c>
      <c r="T5" s="127">
        <v>1.0856197401930201</v>
      </c>
      <c r="U5" s="127">
        <v>1.0906556742717901</v>
      </c>
      <c r="V5" s="127">
        <v>1.23827190981881E-2</v>
      </c>
      <c r="W5" s="127">
        <v>1.82689816790573E-2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30" t="s">
        <v>95</v>
      </c>
      <c r="L6" s="131" t="s">
        <v>95</v>
      </c>
      <c r="M6" s="132">
        <v>3.95592450980392</v>
      </c>
      <c r="N6" s="132">
        <v>3.9940101176470599</v>
      </c>
      <c r="O6" s="132">
        <v>0.39743170069184802</v>
      </c>
      <c r="P6" s="132">
        <v>0.34467058189045702</v>
      </c>
      <c r="Q6" s="165"/>
      <c r="R6" s="130" t="s">
        <v>95</v>
      </c>
      <c r="S6" s="130" t="s">
        <v>95</v>
      </c>
      <c r="T6" s="127">
        <v>1.09084266329762</v>
      </c>
      <c r="U6" s="127">
        <v>1.09450702946842</v>
      </c>
      <c r="V6" s="127">
        <v>2.21695946956415E-2</v>
      </c>
      <c r="W6" s="127">
        <v>2.31230047562789E-2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30" t="s">
        <v>99</v>
      </c>
      <c r="L7" s="131" t="s">
        <v>99</v>
      </c>
      <c r="M7" s="132">
        <v>3.5794445333999998</v>
      </c>
      <c r="N7" s="132">
        <v>3.7151338823529398</v>
      </c>
      <c r="O7" s="132">
        <v>0.45819072709694397</v>
      </c>
      <c r="P7" s="132">
        <v>0.45905966382236801</v>
      </c>
      <c r="Q7" s="165"/>
      <c r="R7" s="130" t="s">
        <v>99</v>
      </c>
      <c r="S7" s="130" t="s">
        <v>99</v>
      </c>
      <c r="T7" s="127">
        <v>1.0953017996907</v>
      </c>
      <c r="U7" s="127">
        <v>1.0997602563820501</v>
      </c>
      <c r="V7" s="127">
        <v>2.3917482290481601E-2</v>
      </c>
      <c r="W7" s="127">
        <v>2.7086286065649199E-2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30" t="s">
        <v>103</v>
      </c>
      <c r="L8" s="131" t="s">
        <v>103</v>
      </c>
      <c r="M8" s="132">
        <v>3.2573749387755102</v>
      </c>
      <c r="N8" s="132" t="e">
        <v>#N/A</v>
      </c>
      <c r="O8" s="132">
        <v>0.50008141307292897</v>
      </c>
      <c r="P8" s="132" t="e">
        <v>#N/A</v>
      </c>
      <c r="Q8" s="165"/>
      <c r="R8" s="130" t="s">
        <v>103</v>
      </c>
      <c r="S8" s="133" t="s">
        <v>103</v>
      </c>
      <c r="T8" s="127">
        <v>1.09800345265854</v>
      </c>
      <c r="U8" s="127" t="e">
        <v>#N/A</v>
      </c>
      <c r="V8" s="127">
        <v>2.57225315603682E-2</v>
      </c>
      <c r="W8" s="127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30" t="s">
        <v>100</v>
      </c>
      <c r="L9" s="131" t="s">
        <v>100</v>
      </c>
      <c r="M9" s="132" t="e">
        <v>#N/A</v>
      </c>
      <c r="N9" s="132" t="e">
        <v>#N/A</v>
      </c>
      <c r="O9" s="132" t="e">
        <v>#N/A</v>
      </c>
      <c r="P9" s="132" t="e">
        <v>#N/A</v>
      </c>
      <c r="Q9" s="165"/>
      <c r="R9" s="130" t="s">
        <v>100</v>
      </c>
      <c r="S9" s="134" t="s">
        <v>100</v>
      </c>
      <c r="T9" s="127" t="e">
        <v>#N/A</v>
      </c>
      <c r="U9" s="127" t="e">
        <v>#N/A</v>
      </c>
      <c r="V9" s="127" t="e">
        <v>#N/A</v>
      </c>
      <c r="W9" s="127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30">
        <v>2025</v>
      </c>
      <c r="L10" s="131">
        <v>2025</v>
      </c>
      <c r="M10" s="132">
        <v>2.9207922978723402</v>
      </c>
      <c r="N10" s="132">
        <v>3.0618251914893602</v>
      </c>
      <c r="O10" s="132">
        <v>0.53305907588603596</v>
      </c>
      <c r="P10" s="132">
        <v>0.48690770847723203</v>
      </c>
      <c r="Q10" s="165"/>
      <c r="R10" s="130">
        <v>2025</v>
      </c>
      <c r="S10" s="134">
        <v>2025</v>
      </c>
      <c r="T10" s="127">
        <v>1.110740254075</v>
      </c>
      <c r="U10" s="127">
        <v>1.1149789487399999</v>
      </c>
      <c r="V10" s="127">
        <v>3.4872810558922801E-2</v>
      </c>
      <c r="W10" s="127">
        <v>3.1583433185679799E-2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0">
        <v>2026</v>
      </c>
      <c r="L11" s="131">
        <v>2026</v>
      </c>
      <c r="M11" s="132">
        <v>2.5551753334146299</v>
      </c>
      <c r="N11" s="132">
        <v>2.7450438597368398</v>
      </c>
      <c r="O11" s="132">
        <v>0.41838732317551303</v>
      </c>
      <c r="P11" s="132">
        <v>0.439476250818507</v>
      </c>
      <c r="Q11" s="165"/>
      <c r="R11" s="130">
        <v>2026</v>
      </c>
      <c r="S11" s="134">
        <v>2026</v>
      </c>
      <c r="T11" s="127">
        <v>1.1208953437657101</v>
      </c>
      <c r="U11" s="127">
        <v>1.1250425509555599</v>
      </c>
      <c r="V11" s="127">
        <v>4.5318392363028301E-2</v>
      </c>
      <c r="W11" s="127">
        <v>3.7133078306038902E-2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35"/>
      <c r="P12" s="135"/>
      <c r="Q12" s="165"/>
      <c r="R12" s="165"/>
      <c r="S12" s="165"/>
      <c r="T12" s="165"/>
      <c r="U12" s="165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65"/>
      <c r="O13" s="135"/>
      <c r="P13" s="135"/>
      <c r="Q13" s="165"/>
      <c r="R13" s="165"/>
      <c r="S13" s="165"/>
      <c r="T13" s="165"/>
      <c r="U13" s="165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8" t="s">
        <v>31</v>
      </c>
      <c r="L14" s="165"/>
      <c r="M14" s="165"/>
      <c r="N14" s="165"/>
      <c r="O14" s="135"/>
      <c r="P14" s="135"/>
      <c r="Q14" s="165"/>
      <c r="R14" s="128" t="s">
        <v>32</v>
      </c>
      <c r="S14" s="165"/>
      <c r="T14" s="165"/>
      <c r="U14" s="165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91</v>
      </c>
      <c r="N15" s="81" t="s">
        <v>87</v>
      </c>
      <c r="O15" s="135" t="str">
        <f>M15</f>
        <v>Q2 2024</v>
      </c>
      <c r="P15" s="135" t="str">
        <f>N15</f>
        <v>Q1 2024</v>
      </c>
      <c r="Q15" s="165"/>
      <c r="R15" s="33"/>
      <c r="S15" s="33"/>
      <c r="T15" s="81" t="s">
        <v>91</v>
      </c>
      <c r="U15" s="81" t="s">
        <v>87</v>
      </c>
      <c r="V15" s="135" t="str">
        <f>T15</f>
        <v>Q2 2024</v>
      </c>
      <c r="W15" s="135" t="str">
        <f>U15</f>
        <v>Q1 2024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5" t="s">
        <v>91</v>
      </c>
      <c r="N16" s="136" t="s">
        <v>87</v>
      </c>
      <c r="O16" s="135" t="str">
        <f>M16</f>
        <v>Q2 2024</v>
      </c>
      <c r="P16" s="135" t="str">
        <f>N16</f>
        <v>Q1 2024</v>
      </c>
      <c r="Q16" s="165"/>
      <c r="R16" s="37"/>
      <c r="S16" s="38"/>
      <c r="T16" s="125" t="s">
        <v>91</v>
      </c>
      <c r="U16" s="125" t="s">
        <v>87</v>
      </c>
      <c r="V16" s="135" t="str">
        <f>T16</f>
        <v>Q2 2024</v>
      </c>
      <c r="W16" s="135" t="str">
        <f>U16</f>
        <v>Q1 2024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30" t="s">
        <v>91</v>
      </c>
      <c r="L17" s="131" t="s">
        <v>91</v>
      </c>
      <c r="M17" s="132">
        <v>82.3244377749119</v>
      </c>
      <c r="N17" s="132">
        <v>80.719002184279503</v>
      </c>
      <c r="O17" s="132">
        <v>2.9202820490426098</v>
      </c>
      <c r="P17" s="132">
        <v>4.2727208979681004</v>
      </c>
      <c r="Q17" s="165"/>
      <c r="R17" s="126" t="e">
        <v>#N/A</v>
      </c>
      <c r="S17" s="126" t="e">
        <v>#N/A</v>
      </c>
      <c r="T17" s="127" t="e">
        <v>#N/A</v>
      </c>
      <c r="U17" s="127" t="e">
        <v>#N/A</v>
      </c>
      <c r="V17" s="98" t="e">
        <v>#N/A</v>
      </c>
      <c r="W17" s="98" t="e">
        <v>#N/A</v>
      </c>
    </row>
    <row r="18" spans="1:23" ht="15" x14ac:dyDescent="0.25">
      <c r="A18" s="31"/>
      <c r="B18" s="167"/>
      <c r="C18" s="31"/>
      <c r="D18" s="31"/>
      <c r="E18" s="31"/>
      <c r="F18" s="31"/>
      <c r="G18" s="31"/>
      <c r="H18" s="167"/>
      <c r="I18" s="31"/>
      <c r="J18" s="31"/>
      <c r="K18" s="130" t="s">
        <v>95</v>
      </c>
      <c r="L18" s="131" t="s">
        <v>95</v>
      </c>
      <c r="M18" s="132">
        <v>81.645933462811897</v>
      </c>
      <c r="N18" s="132">
        <v>80.275003663002593</v>
      </c>
      <c r="O18" s="132">
        <v>3.3900173688205899</v>
      </c>
      <c r="P18" s="132">
        <v>4.2285139545331596</v>
      </c>
      <c r="Q18" s="165"/>
      <c r="R18" s="126" t="s">
        <v>100</v>
      </c>
      <c r="S18" s="126" t="s">
        <v>100</v>
      </c>
      <c r="T18" s="127">
        <v>4.0435242237500004</v>
      </c>
      <c r="U18" s="127">
        <v>4.4053538410526301</v>
      </c>
      <c r="V18" s="127">
        <v>0.389346192638929</v>
      </c>
      <c r="W18" s="127">
        <v>1.17841680380616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30" t="s">
        <v>99</v>
      </c>
      <c r="L19" s="131" t="s">
        <v>99</v>
      </c>
      <c r="M19" s="132">
        <v>80.814333994940498</v>
      </c>
      <c r="N19" s="132">
        <v>79.823299450548703</v>
      </c>
      <c r="O19" s="132">
        <v>3.89626055130437</v>
      </c>
      <c r="P19" s="132">
        <v>4.5784309232487397</v>
      </c>
      <c r="Q19" s="165"/>
      <c r="R19" s="126" t="s">
        <v>101</v>
      </c>
      <c r="S19" s="126" t="s">
        <v>101</v>
      </c>
      <c r="T19" s="127">
        <v>3.2261262612500001</v>
      </c>
      <c r="U19" s="127">
        <v>3.42614221315789</v>
      </c>
      <c r="V19" s="127">
        <v>0.404839676774843</v>
      </c>
      <c r="W19" s="127">
        <v>0.99781070741353195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30" t="s">
        <v>103</v>
      </c>
      <c r="L20" s="131" t="s">
        <v>103</v>
      </c>
      <c r="M20" s="132">
        <v>80.213256245972502</v>
      </c>
      <c r="N20" s="132" t="e">
        <v>#N/A</v>
      </c>
      <c r="O20" s="132">
        <v>4.3048908067074301</v>
      </c>
      <c r="P20" s="132" t="e">
        <v>#N/A</v>
      </c>
      <c r="Q20" s="165"/>
      <c r="R20" s="126" t="s">
        <v>102</v>
      </c>
      <c r="S20" s="126" t="s">
        <v>102</v>
      </c>
      <c r="T20" s="127">
        <v>2.8363786618181801</v>
      </c>
      <c r="U20" s="127">
        <v>2.8149665523529399</v>
      </c>
      <c r="V20" s="127">
        <v>0.39500834998850098</v>
      </c>
      <c r="W20" s="127">
        <v>0.49103149753215097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30" t="s">
        <v>100</v>
      </c>
      <c r="L21" s="131" t="s">
        <v>100</v>
      </c>
      <c r="M21" s="132" t="e">
        <v>#N/A</v>
      </c>
      <c r="N21" s="132" t="e">
        <v>#N/A</v>
      </c>
      <c r="O21" s="132" t="e">
        <v>#N/A</v>
      </c>
      <c r="P21" s="132" t="e">
        <v>#N/A</v>
      </c>
      <c r="Q21" s="165"/>
      <c r="R21" s="126">
        <v>2027</v>
      </c>
      <c r="S21" s="126">
        <v>2027</v>
      </c>
      <c r="T21" s="127" t="e">
        <v>#N/A</v>
      </c>
      <c r="U21" s="127" t="e">
        <v>#N/A</v>
      </c>
      <c r="V21" s="127" t="e">
        <v>#N/A</v>
      </c>
      <c r="W21" s="127" t="e"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30">
        <v>2025</v>
      </c>
      <c r="L22" s="131">
        <v>2025</v>
      </c>
      <c r="M22" s="132">
        <v>79.1446670673282</v>
      </c>
      <c r="N22" s="132">
        <v>78.715955026455603</v>
      </c>
      <c r="O22" s="132">
        <v>5.0270525792294398</v>
      </c>
      <c r="P22" s="132">
        <v>5.4495845321283198</v>
      </c>
      <c r="Q22" s="165"/>
      <c r="R22" s="126" t="s">
        <v>104</v>
      </c>
      <c r="S22" s="126" t="s">
        <v>104</v>
      </c>
      <c r="T22" s="127">
        <v>2.6868858011111101</v>
      </c>
      <c r="U22" s="127">
        <v>2.5723521300000001</v>
      </c>
      <c r="V22" s="127">
        <v>0.40811361585774297</v>
      </c>
      <c r="W22" s="127">
        <v>0.64896324632082003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30">
        <v>2026</v>
      </c>
      <c r="L23" s="131">
        <v>2026</v>
      </c>
      <c r="M23" s="132">
        <v>78.029583823529407</v>
      </c>
      <c r="N23" s="132">
        <v>78.766982758620699</v>
      </c>
      <c r="O23" s="132">
        <v>6.5381939650992802</v>
      </c>
      <c r="P23" s="132">
        <v>8.1936191794969808</v>
      </c>
      <c r="Q23" s="165"/>
      <c r="R23" s="126">
        <v>0</v>
      </c>
      <c r="S23" s="126">
        <v>0</v>
      </c>
      <c r="T23" s="127">
        <v>0</v>
      </c>
      <c r="U23" s="127">
        <v>0</v>
      </c>
      <c r="V23" s="127">
        <v>0</v>
      </c>
      <c r="W23" s="127">
        <v>0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65"/>
      <c r="O24" s="165"/>
      <c r="P24" s="165"/>
      <c r="Q24" s="165"/>
      <c r="R24" s="165"/>
      <c r="S24" s="165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65"/>
      <c r="N25" s="165"/>
      <c r="O25" s="165"/>
      <c r="P25" s="165"/>
      <c r="Q25" s="165"/>
      <c r="R25" s="165"/>
      <c r="S25" s="165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65"/>
      <c r="O26" s="165"/>
      <c r="P26" s="165"/>
      <c r="Q26" s="165"/>
      <c r="R26" s="165"/>
      <c r="S26" s="165"/>
      <c r="T26" s="165"/>
      <c r="U26" s="165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65"/>
      <c r="O27" s="165"/>
      <c r="P27" s="165"/>
      <c r="Q27" s="165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81</v>
      </c>
    </row>
    <row r="2" spans="2:18" ht="13.35" customHeight="1" x14ac:dyDescent="0.2">
      <c r="B2" s="169" t="s">
        <v>93</v>
      </c>
      <c r="C2" s="169"/>
      <c r="D2" s="169"/>
      <c r="E2" s="169"/>
      <c r="F2" s="169"/>
      <c r="G2" s="169"/>
      <c r="H2" s="169"/>
      <c r="I2" s="169"/>
      <c r="K2" s="27" t="s">
        <v>37</v>
      </c>
    </row>
    <row r="3" spans="2:18" ht="13.35" customHeight="1" x14ac:dyDescent="0.2"/>
    <row r="4" spans="2:18" ht="13.35" customHeight="1" thickBot="1" x14ac:dyDescent="0.25">
      <c r="K4" s="80"/>
      <c r="L4" s="81" t="s">
        <v>91</v>
      </c>
      <c r="M4" s="81" t="s">
        <v>87</v>
      </c>
      <c r="N4" s="81" t="s">
        <v>85</v>
      </c>
    </row>
    <row r="5" spans="2:18" ht="13.35" customHeight="1" x14ac:dyDescent="0.2">
      <c r="K5" s="105" t="s">
        <v>59</v>
      </c>
      <c r="L5" s="82">
        <v>0.5787391407843131</v>
      </c>
      <c r="M5" s="82">
        <v>0.70567377085106298</v>
      </c>
      <c r="N5" s="82">
        <v>0.834785013846153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v>0.773553915882353</v>
      </c>
      <c r="M6" s="82">
        <v>0.98585557680851099</v>
      </c>
      <c r="N6" s="82">
        <v>0.72526146115384604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v>1.77632764882353</v>
      </c>
      <c r="M7" s="82">
        <v>2.4375101980851102</v>
      </c>
      <c r="N7" s="82">
        <v>1.7565613328846199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v>4.6434912564705897</v>
      </c>
      <c r="M8" s="82">
        <v>6.0279509772340401</v>
      </c>
      <c r="N8" s="82">
        <v>4.33224113865385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v>12.659262016078401</v>
      </c>
      <c r="M9" s="82">
        <v>13.179184708510601</v>
      </c>
      <c r="N9" s="82">
        <v>8.2703618401923098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v>36.056431759411801</v>
      </c>
      <c r="M10" s="82">
        <v>28.4575413404255</v>
      </c>
      <c r="N10" s="82">
        <v>16.9299022119231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v>27.7682409784314</v>
      </c>
      <c r="M11" s="82">
        <v>26.874644755106399</v>
      </c>
      <c r="N11" s="82">
        <v>25.603220360961501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v>9.7841247445098105</v>
      </c>
      <c r="M12" s="82">
        <v>13.195469032127701</v>
      </c>
      <c r="N12" s="82">
        <v>21.480785116923101</v>
      </c>
      <c r="O12" s="71"/>
      <c r="P12" s="71"/>
      <c r="Q12" s="70"/>
      <c r="R12" s="70"/>
    </row>
    <row r="13" spans="2:18" ht="13.35" customHeight="1" x14ac:dyDescent="0.2">
      <c r="K13" s="74" t="s">
        <v>57</v>
      </c>
      <c r="L13" s="82">
        <v>3.6634089107843102</v>
      </c>
      <c r="M13" s="82">
        <v>4.9832839225531904</v>
      </c>
      <c r="N13" s="82">
        <v>12.4866962536539</v>
      </c>
      <c r="O13" s="71"/>
      <c r="P13" s="71"/>
      <c r="Q13" s="70"/>
      <c r="R13" s="70"/>
    </row>
    <row r="14" spans="2:18" ht="13.35" customHeight="1" x14ac:dyDescent="0.2">
      <c r="K14" s="74" t="s">
        <v>74</v>
      </c>
      <c r="L14" s="123">
        <v>1.3499204776470599</v>
      </c>
      <c r="M14" s="123">
        <v>1.98627200170213</v>
      </c>
      <c r="N14" s="123">
        <v>4.4922473840384596</v>
      </c>
      <c r="O14" s="52"/>
    </row>
    <row r="15" spans="2:18" ht="13.35" customHeight="1" x14ac:dyDescent="0.2">
      <c r="B15" s="14"/>
      <c r="K15" s="74" t="s">
        <v>71</v>
      </c>
      <c r="L15" s="123">
        <v>0.62849087745097998</v>
      </c>
      <c r="M15" s="123">
        <v>0.77107186021276597</v>
      </c>
      <c r="N15" s="123">
        <v>1.98060046480769</v>
      </c>
      <c r="O15" s="52"/>
    </row>
    <row r="16" spans="2:18" ht="13.35" customHeight="1" x14ac:dyDescent="0.2">
      <c r="B16" s="169"/>
      <c r="C16" s="169"/>
      <c r="D16" s="169"/>
      <c r="E16" s="169"/>
      <c r="F16" s="169"/>
      <c r="K16" s="74" t="s">
        <v>73</v>
      </c>
      <c r="L16" s="123">
        <v>0.31800827352941202</v>
      </c>
      <c r="M16" s="123">
        <v>0.39554185617021298</v>
      </c>
      <c r="N16" s="123">
        <v>1.1073374199999999</v>
      </c>
      <c r="O16" s="41"/>
    </row>
    <row r="17" spans="1:16" ht="13.35" customHeight="1" x14ac:dyDescent="0.2">
      <c r="H17" s="1"/>
      <c r="K17" s="83"/>
      <c r="L17" s="117">
        <f>SUM(L5:L16)</f>
        <v>99.999999999803961</v>
      </c>
      <c r="M17" s="117">
        <f>SUM(M5:M16)</f>
        <v>99.999999999787235</v>
      </c>
      <c r="N17" s="117">
        <f>SUM(N5:N16)</f>
        <v>99.999999999038536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">
        <v>91</v>
      </c>
      <c r="M19" s="81" t="s">
        <v>87</v>
      </c>
      <c r="N19" s="81" t="s">
        <v>85</v>
      </c>
      <c r="O19" s="41"/>
      <c r="P19" s="56"/>
    </row>
    <row r="20" spans="1:16" ht="13.35" customHeight="1" x14ac:dyDescent="0.2">
      <c r="K20" s="105" t="s">
        <v>59</v>
      </c>
      <c r="L20" s="82">
        <v>1.4743198936000002</v>
      </c>
      <c r="M20" s="82">
        <v>2.15177213911111</v>
      </c>
      <c r="N20" s="82">
        <v>1.9134573821739149</v>
      </c>
      <c r="O20" s="41"/>
      <c r="P20" s="56"/>
    </row>
    <row r="21" spans="1:16" ht="13.35" customHeight="1" x14ac:dyDescent="0.2">
      <c r="K21" s="101" t="s">
        <v>8</v>
      </c>
      <c r="L21" s="82">
        <v>1.6524070021999999</v>
      </c>
      <c r="M21" s="82">
        <v>2.6907233206666699</v>
      </c>
      <c r="N21" s="82">
        <v>1.78727642413044</v>
      </c>
      <c r="O21" s="41"/>
      <c r="P21" s="56"/>
    </row>
    <row r="22" spans="1:16" ht="13.35" customHeight="1" x14ac:dyDescent="0.2">
      <c r="K22" s="74" t="s">
        <v>7</v>
      </c>
      <c r="L22" s="82">
        <v>4.453075031</v>
      </c>
      <c r="M22" s="82">
        <v>5.4390027177777798</v>
      </c>
      <c r="N22" s="82">
        <v>4.5161892186956498</v>
      </c>
      <c r="O22" s="41"/>
      <c r="P22" s="56"/>
    </row>
    <row r="23" spans="1:16" ht="13.35" customHeight="1" x14ac:dyDescent="0.2">
      <c r="K23" s="74" t="s">
        <v>6</v>
      </c>
      <c r="L23" s="82">
        <v>10.240952911200001</v>
      </c>
      <c r="M23" s="82">
        <v>10.5327447111111</v>
      </c>
      <c r="N23" s="82">
        <v>8.8571013456521701</v>
      </c>
      <c r="O23" s="41"/>
      <c r="P23" s="56"/>
    </row>
    <row r="24" spans="1:16" ht="13.35" customHeight="1" x14ac:dyDescent="0.2">
      <c r="K24" s="74" t="s">
        <v>5</v>
      </c>
      <c r="L24" s="82">
        <v>24.1223194132</v>
      </c>
      <c r="M24" s="82">
        <v>23.528302852444401</v>
      </c>
      <c r="N24" s="82">
        <v>18.836801580217401</v>
      </c>
      <c r="O24" s="41"/>
      <c r="P24" s="56"/>
    </row>
    <row r="25" spans="1:16" ht="13.35" customHeight="1" x14ac:dyDescent="0.2">
      <c r="K25" s="74" t="s">
        <v>4</v>
      </c>
      <c r="L25" s="82">
        <v>29.734884902000001</v>
      </c>
      <c r="M25" s="82">
        <v>27.554980163777799</v>
      </c>
      <c r="N25" s="82">
        <v>26.905640216739101</v>
      </c>
      <c r="O25" s="41"/>
      <c r="P25" s="56"/>
    </row>
    <row r="26" spans="1:16" ht="13.35" customHeight="1" x14ac:dyDescent="0.2">
      <c r="K26" s="74" t="s">
        <v>3</v>
      </c>
      <c r="L26" s="82">
        <v>14.7756505478</v>
      </c>
      <c r="M26" s="82">
        <v>14.3380204486667</v>
      </c>
      <c r="N26" s="82">
        <v>18.153856616956499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v>6.9379214539999996</v>
      </c>
      <c r="M27" s="82">
        <v>7.2301296755555597</v>
      </c>
      <c r="N27" s="82">
        <v>9.0326396826086999</v>
      </c>
      <c r="O27" s="41"/>
    </row>
    <row r="28" spans="1:16" ht="13.35" customHeight="1" x14ac:dyDescent="0.2">
      <c r="A28" s="2" t="s">
        <v>1</v>
      </c>
      <c r="B28" s="169"/>
      <c r="C28" s="169"/>
      <c r="D28" s="169"/>
      <c r="E28" s="169"/>
      <c r="F28" s="169"/>
      <c r="K28" s="74" t="s">
        <v>57</v>
      </c>
      <c r="L28" s="82">
        <v>3.4550280353999998</v>
      </c>
      <c r="M28" s="82">
        <v>3.3822823324444502</v>
      </c>
      <c r="N28" s="82">
        <v>4.8723990682608704</v>
      </c>
      <c r="O28" s="41"/>
    </row>
    <row r="29" spans="1:16" ht="13.35" customHeight="1" x14ac:dyDescent="0.2">
      <c r="K29" s="74" t="s">
        <v>74</v>
      </c>
      <c r="L29" s="82">
        <v>1.8214311038</v>
      </c>
      <c r="M29" s="82">
        <v>1.83297791133333</v>
      </c>
      <c r="N29" s="82">
        <v>2.49947832565217</v>
      </c>
      <c r="O29" s="41"/>
    </row>
    <row r="30" spans="1:16" ht="13.35" customHeight="1" x14ac:dyDescent="0.2">
      <c r="K30" s="74" t="s">
        <v>71</v>
      </c>
      <c r="L30" s="82">
        <v>0.79362509079999999</v>
      </c>
      <c r="M30" s="82">
        <v>0.80746412400000001</v>
      </c>
      <c r="N30" s="82">
        <v>1.4741180456521701</v>
      </c>
      <c r="O30" s="41"/>
    </row>
    <row r="31" spans="1:16" ht="13.35" customHeight="1" x14ac:dyDescent="0.2">
      <c r="K31" s="74" t="s">
        <v>73</v>
      </c>
      <c r="L31" s="82">
        <v>0.53838461459999998</v>
      </c>
      <c r="M31" s="82">
        <v>0.51159960244444402</v>
      </c>
      <c r="N31" s="82">
        <v>1.1510420930434799</v>
      </c>
      <c r="O31" s="41"/>
      <c r="P31" s="57"/>
    </row>
    <row r="32" spans="1:16" ht="13.35" customHeight="1" x14ac:dyDescent="0.2">
      <c r="K32" s="84"/>
      <c r="L32" s="117">
        <f>SUM(L20:L31)</f>
        <v>99.999999999600021</v>
      </c>
      <c r="M32" s="117">
        <f t="shared" ref="M32" si="0">SUM(M20:M31)</f>
        <v>99.99999999933334</v>
      </c>
      <c r="N32" s="117">
        <f>SUM(N20:N31)</f>
        <v>99.999999999782602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91</v>
      </c>
      <c r="M36" s="81" t="s">
        <v>87</v>
      </c>
      <c r="N36" s="81" t="s">
        <v>85</v>
      </c>
      <c r="O36" s="41"/>
      <c r="P36" s="57"/>
      <c r="Q36" s="42"/>
    </row>
    <row r="37" spans="8:17" ht="13.35" customHeight="1" x14ac:dyDescent="0.2">
      <c r="K37" s="105" t="s">
        <v>59</v>
      </c>
      <c r="L37" s="82">
        <v>1.7062740904761902</v>
      </c>
      <c r="M37" s="82">
        <v>2.3828077880555583</v>
      </c>
      <c r="N37" s="82" t="e">
        <v>#N/A</v>
      </c>
      <c r="O37" s="41"/>
      <c r="P37" s="57"/>
      <c r="Q37" s="42"/>
    </row>
    <row r="38" spans="8:17" ht="13.35" customHeight="1" x14ac:dyDescent="0.2">
      <c r="K38" s="101" t="s">
        <v>8</v>
      </c>
      <c r="L38" s="82">
        <v>2.2520795323809502</v>
      </c>
      <c r="M38" s="82">
        <v>3.3908303033333298</v>
      </c>
      <c r="N38" s="82" t="e">
        <v>#N/A</v>
      </c>
      <c r="O38" s="41"/>
      <c r="P38" s="57"/>
      <c r="Q38" s="42"/>
    </row>
    <row r="39" spans="8:17" ht="13.35" customHeight="1" x14ac:dyDescent="0.2">
      <c r="K39" s="74" t="s">
        <v>7</v>
      </c>
      <c r="L39" s="82">
        <v>4.6597666128571396</v>
      </c>
      <c r="M39" s="82">
        <v>6.3352703458333304</v>
      </c>
      <c r="N39" s="82" t="e">
        <v>#N/A</v>
      </c>
      <c r="O39" s="41"/>
      <c r="P39" s="57"/>
      <c r="Q39" s="42"/>
    </row>
    <row r="40" spans="8:17" ht="13.35" customHeight="1" x14ac:dyDescent="0.2">
      <c r="K40" s="74" t="s">
        <v>6</v>
      </c>
      <c r="L40" s="82">
        <v>10.8248366826191</v>
      </c>
      <c r="M40" s="82">
        <v>11.0017691808333</v>
      </c>
      <c r="N40" s="82" t="e">
        <v>#N/A</v>
      </c>
      <c r="O40" s="41"/>
      <c r="P40" s="58"/>
      <c r="Q40" s="42"/>
    </row>
    <row r="41" spans="8:17" ht="13.35" customHeight="1" x14ac:dyDescent="0.2">
      <c r="K41" s="74" t="s">
        <v>5</v>
      </c>
      <c r="L41" s="82">
        <v>23.838034164523801</v>
      </c>
      <c r="M41" s="82">
        <v>23.3106539805555</v>
      </c>
      <c r="N41" s="82" t="e">
        <v>#N/A</v>
      </c>
      <c r="O41" s="41"/>
      <c r="P41" s="58"/>
      <c r="Q41" s="42"/>
    </row>
    <row r="42" spans="8:17" ht="13.35" customHeight="1" x14ac:dyDescent="0.2">
      <c r="K42" s="74" t="s">
        <v>4</v>
      </c>
      <c r="L42" s="82">
        <v>28.2242930704762</v>
      </c>
      <c r="M42" s="82">
        <v>26.887964870555599</v>
      </c>
      <c r="N42" s="82" t="e">
        <v>#N/A</v>
      </c>
    </row>
    <row r="43" spans="8:17" ht="13.35" customHeight="1" x14ac:dyDescent="0.2">
      <c r="K43" s="74" t="s">
        <v>3</v>
      </c>
      <c r="L43" s="82">
        <v>14.898125273333299</v>
      </c>
      <c r="M43" s="82">
        <v>12.6088790211111</v>
      </c>
      <c r="N43" s="82" t="e">
        <v>#N/A</v>
      </c>
    </row>
    <row r="44" spans="8:17" ht="13.35" customHeight="1" x14ac:dyDescent="0.2">
      <c r="K44" s="74" t="s">
        <v>2</v>
      </c>
      <c r="L44" s="82">
        <v>7.1544029947618997</v>
      </c>
      <c r="M44" s="82">
        <v>6.9692627169444403</v>
      </c>
      <c r="N44" s="82" t="e">
        <v>#N/A</v>
      </c>
    </row>
    <row r="45" spans="8:17" ht="13.35" customHeight="1" x14ac:dyDescent="0.2">
      <c r="K45" s="74" t="s">
        <v>57</v>
      </c>
      <c r="L45" s="82">
        <v>3.6408272004761901</v>
      </c>
      <c r="M45" s="82">
        <v>3.7373741091666699</v>
      </c>
      <c r="N45" s="82" t="e">
        <v>#N/A</v>
      </c>
    </row>
    <row r="46" spans="8:17" ht="13.35" customHeight="1" x14ac:dyDescent="0.2">
      <c r="K46" s="74" t="s">
        <v>74</v>
      </c>
      <c r="L46" s="82">
        <v>1.5721990004761901</v>
      </c>
      <c r="M46" s="82">
        <v>1.9211005175</v>
      </c>
      <c r="N46" s="82" t="e">
        <v>#N/A</v>
      </c>
    </row>
    <row r="47" spans="8:17" ht="13.35" customHeight="1" x14ac:dyDescent="0.2">
      <c r="K47" s="74" t="s">
        <v>71</v>
      </c>
      <c r="L47" s="82">
        <v>0.76308700952380903</v>
      </c>
      <c r="M47" s="82">
        <v>0.90668140388888896</v>
      </c>
      <c r="N47" s="82" t="e">
        <v>#N/A</v>
      </c>
    </row>
    <row r="48" spans="8:17" x14ac:dyDescent="0.2">
      <c r="K48" s="74" t="s">
        <v>73</v>
      </c>
      <c r="L48" s="82">
        <v>0.46607436761904802</v>
      </c>
      <c r="M48" s="82">
        <v>0.54740576249999995</v>
      </c>
      <c r="N48" s="82" t="e">
        <v>#N/A</v>
      </c>
    </row>
    <row r="49" spans="12:14" x14ac:dyDescent="0.2">
      <c r="L49" s="117">
        <f>SUM(L37:L48)</f>
        <v>99.999999999523823</v>
      </c>
      <c r="M49" s="117">
        <f t="shared" ref="M49:N49" si="1">SUM(M37:M48)</f>
        <v>100.00000000027771</v>
      </c>
      <c r="N49" s="117" t="e">
        <f t="shared" si="1"/>
        <v>#N/A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B1" sqref="B1"/>
    </sheetView>
  </sheetViews>
  <sheetFormatPr defaultColWidth="9.33203125" defaultRowHeight="12.75" customHeight="1" x14ac:dyDescent="0.2"/>
  <cols>
    <col min="1" max="9" width="9.33203125" style="5"/>
    <col min="10" max="10" width="9.33203125" style="12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23</v>
      </c>
      <c r="L1" s="7"/>
      <c r="N1" s="8"/>
    </row>
    <row r="2" spans="2:14" ht="13.35" customHeight="1" thickBot="1" x14ac:dyDescent="0.25">
      <c r="B2" s="29" t="s">
        <v>26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20">
        <v>36176</v>
      </c>
      <c r="K3" s="90">
        <v>1.8636065573770499</v>
      </c>
      <c r="L3" s="90">
        <v>1.9</v>
      </c>
      <c r="M3" s="90">
        <v>1.8023909703835601</v>
      </c>
      <c r="N3" s="9"/>
    </row>
    <row r="4" spans="2:14" ht="12.75" customHeight="1" x14ac:dyDescent="0.2">
      <c r="J4" s="120">
        <v>36266</v>
      </c>
      <c r="K4" s="90"/>
      <c r="L4" s="90"/>
      <c r="M4" s="90"/>
      <c r="N4" s="17"/>
    </row>
    <row r="5" spans="2:14" ht="12.75" customHeight="1" x14ac:dyDescent="0.2">
      <c r="J5" s="120">
        <v>36357</v>
      </c>
      <c r="K5" s="90"/>
      <c r="L5" s="90"/>
      <c r="M5" s="90"/>
      <c r="N5" s="17"/>
    </row>
    <row r="6" spans="2:14" ht="12.75" customHeight="1" x14ac:dyDescent="0.2">
      <c r="J6" s="120">
        <v>36449</v>
      </c>
      <c r="K6" s="90"/>
      <c r="L6" s="90"/>
      <c r="M6" s="90"/>
      <c r="N6" s="17"/>
    </row>
    <row r="7" spans="2:14" ht="12.75" customHeight="1" x14ac:dyDescent="0.2">
      <c r="J7" s="120">
        <v>36541</v>
      </c>
      <c r="K7" s="90">
        <v>1.7710638297872301</v>
      </c>
      <c r="L7" s="90">
        <v>1.7</v>
      </c>
      <c r="M7" s="90">
        <v>1.7646785529426099</v>
      </c>
      <c r="N7" s="17"/>
    </row>
    <row r="8" spans="2:14" ht="12.75" customHeight="1" x14ac:dyDescent="0.2">
      <c r="J8" s="120">
        <v>36632</v>
      </c>
      <c r="K8" s="90"/>
      <c r="L8" s="90"/>
      <c r="M8" s="90"/>
      <c r="N8" s="17"/>
    </row>
    <row r="9" spans="2:14" ht="12.75" customHeight="1" x14ac:dyDescent="0.2">
      <c r="J9" s="120">
        <v>36723</v>
      </c>
      <c r="K9" s="90"/>
      <c r="L9" s="90"/>
      <c r="M9" s="90"/>
      <c r="N9" s="17"/>
    </row>
    <row r="10" spans="2:14" ht="12.75" customHeight="1" x14ac:dyDescent="0.2">
      <c r="J10" s="120">
        <v>36815</v>
      </c>
      <c r="K10" s="90"/>
      <c r="L10" s="90"/>
      <c r="M10" s="90"/>
      <c r="N10" s="17"/>
    </row>
    <row r="11" spans="2:14" ht="12.75" customHeight="1" x14ac:dyDescent="0.2">
      <c r="J11" s="120">
        <v>36907</v>
      </c>
      <c r="K11" s="90">
        <v>1.80553191489362</v>
      </c>
      <c r="L11" s="90">
        <v>1.8</v>
      </c>
      <c r="M11" s="90">
        <v>1.82023255813953</v>
      </c>
      <c r="N11" s="17"/>
    </row>
    <row r="12" spans="2:14" ht="12.75" customHeight="1" x14ac:dyDescent="0.2">
      <c r="J12" s="120">
        <v>36997</v>
      </c>
      <c r="K12" s="90">
        <v>1.804</v>
      </c>
      <c r="L12" s="90">
        <v>1.8</v>
      </c>
      <c r="M12" s="90">
        <v>1.7817329268292701</v>
      </c>
      <c r="N12" s="17"/>
    </row>
    <row r="13" spans="2:14" ht="12.75" customHeight="1" x14ac:dyDescent="0.2">
      <c r="J13" s="120">
        <v>37088</v>
      </c>
      <c r="K13" s="90">
        <v>1.8132352941176499</v>
      </c>
      <c r="L13" s="90">
        <v>1.8</v>
      </c>
      <c r="M13" s="90">
        <v>1.80331666666667</v>
      </c>
      <c r="N13" s="17"/>
    </row>
    <row r="14" spans="2:14" ht="12.75" customHeight="1" x14ac:dyDescent="0.2">
      <c r="J14" s="120">
        <v>37180</v>
      </c>
      <c r="K14" s="90">
        <v>1.82375</v>
      </c>
      <c r="L14" s="90">
        <v>1.8</v>
      </c>
      <c r="M14" s="90">
        <v>1.8423428571380001</v>
      </c>
      <c r="N14" s="17"/>
    </row>
    <row r="15" spans="2:14" ht="12.75" customHeight="1" x14ac:dyDescent="0.2">
      <c r="J15" s="120">
        <v>37272</v>
      </c>
      <c r="K15" s="90">
        <v>1.85357142857143</v>
      </c>
      <c r="L15" s="90">
        <v>1.9</v>
      </c>
      <c r="M15" s="90">
        <v>1.83496951347457</v>
      </c>
      <c r="N15" s="17"/>
    </row>
    <row r="16" spans="2:14" ht="12.75" customHeight="1" x14ac:dyDescent="0.2">
      <c r="J16" s="120">
        <v>37362</v>
      </c>
      <c r="K16" s="90">
        <v>1.8559523809523799</v>
      </c>
      <c r="L16" s="90">
        <v>1.8</v>
      </c>
      <c r="M16" s="90">
        <v>1.88217567567568</v>
      </c>
      <c r="N16" s="17"/>
    </row>
    <row r="17" spans="10:14" ht="12.75" customHeight="1" x14ac:dyDescent="0.2">
      <c r="J17" s="120">
        <v>37453</v>
      </c>
      <c r="K17" s="90">
        <v>1.85119047619048</v>
      </c>
      <c r="L17" s="90">
        <v>1.8</v>
      </c>
      <c r="M17" s="90">
        <v>1.82111372160973</v>
      </c>
      <c r="N17" s="17"/>
    </row>
    <row r="18" spans="10:14" ht="12.75" customHeight="1" x14ac:dyDescent="0.2">
      <c r="J18" s="120">
        <v>37545</v>
      </c>
      <c r="K18" s="90">
        <v>1.85326086956522</v>
      </c>
      <c r="L18" s="90">
        <v>1.8</v>
      </c>
      <c r="M18" s="90">
        <v>1.8337513718331699</v>
      </c>
      <c r="N18" s="17"/>
    </row>
    <row r="19" spans="10:14" ht="12.75" customHeight="1" x14ac:dyDescent="0.2">
      <c r="J19" s="120">
        <v>37637</v>
      </c>
      <c r="K19" s="90">
        <v>1.9</v>
      </c>
      <c r="L19" s="90">
        <v>1.9</v>
      </c>
      <c r="M19" s="90">
        <v>1.87108500534654</v>
      </c>
      <c r="N19" s="17"/>
    </row>
    <row r="20" spans="10:14" ht="12.75" customHeight="1" x14ac:dyDescent="0.2">
      <c r="J20" s="120">
        <v>37727</v>
      </c>
      <c r="K20" s="90">
        <v>1.8825000000000001</v>
      </c>
      <c r="L20" s="90">
        <v>1.9</v>
      </c>
      <c r="M20" s="90">
        <v>1.84591176470588</v>
      </c>
      <c r="N20" s="17"/>
    </row>
    <row r="21" spans="10:14" ht="12.75" customHeight="1" x14ac:dyDescent="0.2">
      <c r="J21" s="120">
        <v>37818</v>
      </c>
      <c r="K21" s="90">
        <v>1.8825000000000001</v>
      </c>
      <c r="L21" s="90">
        <v>1.8</v>
      </c>
      <c r="M21" s="90">
        <v>1.86161565921189</v>
      </c>
      <c r="N21" s="17"/>
    </row>
    <row r="22" spans="10:14" ht="12.75" customHeight="1" x14ac:dyDescent="0.2">
      <c r="J22" s="120">
        <v>37910</v>
      </c>
      <c r="K22" s="90">
        <v>1.9372093023255801</v>
      </c>
      <c r="L22" s="90">
        <v>1.9</v>
      </c>
      <c r="M22" s="90">
        <v>1.93447718490889</v>
      </c>
      <c r="N22" s="17"/>
    </row>
    <row r="23" spans="10:14" ht="12.75" customHeight="1" x14ac:dyDescent="0.2">
      <c r="J23" s="120">
        <v>38002</v>
      </c>
      <c r="K23" s="90">
        <v>1.91976744186046</v>
      </c>
      <c r="L23" s="90">
        <v>1.9</v>
      </c>
      <c r="M23" s="90">
        <v>1.83388888889694</v>
      </c>
      <c r="N23" s="17"/>
    </row>
    <row r="24" spans="10:14" ht="12.75" customHeight="1" x14ac:dyDescent="0.2">
      <c r="J24" s="120">
        <v>38093</v>
      </c>
      <c r="K24" s="90">
        <v>1.9127659574468101</v>
      </c>
      <c r="L24" s="90">
        <v>1.9</v>
      </c>
      <c r="M24" s="90">
        <v>1.8415287750953699</v>
      </c>
      <c r="N24" s="17"/>
    </row>
    <row r="25" spans="10:14" ht="12.75" customHeight="1" x14ac:dyDescent="0.2">
      <c r="J25" s="120">
        <v>38184</v>
      </c>
      <c r="K25" s="90">
        <v>1.9195652173913</v>
      </c>
      <c r="L25" s="90">
        <v>1.9</v>
      </c>
      <c r="M25" s="90">
        <v>1.9033125</v>
      </c>
      <c r="N25" s="17"/>
    </row>
    <row r="26" spans="10:14" ht="12.75" customHeight="1" x14ac:dyDescent="0.2">
      <c r="J26" s="120">
        <v>38276</v>
      </c>
      <c r="K26" s="90">
        <v>1.89239130434783</v>
      </c>
      <c r="L26" s="90">
        <v>1.9</v>
      </c>
      <c r="M26" s="90">
        <v>1.88266595381684</v>
      </c>
      <c r="N26" s="17"/>
    </row>
    <row r="27" spans="10:14" ht="12.75" customHeight="1" x14ac:dyDescent="0.2">
      <c r="J27" s="120">
        <v>38368</v>
      </c>
      <c r="K27" s="90">
        <v>1.89905652173913</v>
      </c>
      <c r="L27" s="90">
        <v>1.9</v>
      </c>
      <c r="M27" s="90">
        <v>1.8586920018797599</v>
      </c>
      <c r="N27" s="17"/>
    </row>
    <row r="28" spans="10:14" ht="12.75" customHeight="1" x14ac:dyDescent="0.2">
      <c r="J28" s="120">
        <v>38458</v>
      </c>
      <c r="K28" s="90">
        <v>1.8868717391304399</v>
      </c>
      <c r="L28" s="90">
        <v>1.9</v>
      </c>
      <c r="M28" s="90">
        <v>1.84964760032359</v>
      </c>
      <c r="N28" s="17"/>
    </row>
    <row r="29" spans="10:14" ht="12.75" customHeight="1" x14ac:dyDescent="0.2">
      <c r="J29" s="120">
        <v>38549</v>
      </c>
      <c r="K29" s="90">
        <v>1.94081081081081</v>
      </c>
      <c r="L29" s="90">
        <v>1.9</v>
      </c>
      <c r="M29" s="90">
        <v>1.8869516900693599</v>
      </c>
      <c r="N29" s="17"/>
    </row>
    <row r="30" spans="10:14" ht="12.75" customHeight="1" x14ac:dyDescent="0.2">
      <c r="J30" s="120">
        <v>38641</v>
      </c>
      <c r="K30" s="90">
        <v>1.88255813953488</v>
      </c>
      <c r="L30" s="90">
        <v>1.9</v>
      </c>
      <c r="M30" s="90">
        <v>1.88611111111111</v>
      </c>
      <c r="N30" s="17"/>
    </row>
    <row r="31" spans="10:14" ht="12.75" customHeight="1" x14ac:dyDescent="0.2">
      <c r="J31" s="120">
        <v>38733</v>
      </c>
      <c r="K31" s="90">
        <v>1.9</v>
      </c>
      <c r="L31" s="90">
        <v>1.9</v>
      </c>
      <c r="M31" s="90">
        <v>1.9020718457692101</v>
      </c>
      <c r="N31" s="17"/>
    </row>
    <row r="32" spans="10:14" ht="12.75" customHeight="1" x14ac:dyDescent="0.2">
      <c r="J32" s="120">
        <v>38823</v>
      </c>
      <c r="K32" s="90">
        <v>1.90583617021277</v>
      </c>
      <c r="L32" s="90">
        <v>1.9</v>
      </c>
      <c r="M32" s="90">
        <v>1.9187726216541801</v>
      </c>
      <c r="N32" s="17"/>
    </row>
    <row r="33" spans="10:14" ht="12.75" customHeight="1" x14ac:dyDescent="0.2">
      <c r="J33" s="120">
        <v>38914</v>
      </c>
      <c r="K33" s="90">
        <v>1.9168421052631599</v>
      </c>
      <c r="L33" s="90">
        <v>1.9</v>
      </c>
      <c r="M33" s="90">
        <v>1.89535332014104</v>
      </c>
      <c r="N33" s="17"/>
    </row>
    <row r="34" spans="10:14" ht="12.75" customHeight="1" x14ac:dyDescent="0.2">
      <c r="J34" s="120">
        <v>39006</v>
      </c>
      <c r="K34" s="90">
        <v>1.9191489361702101</v>
      </c>
      <c r="L34" s="90">
        <v>1.9</v>
      </c>
      <c r="M34" s="90">
        <v>1.9036931684770499</v>
      </c>
      <c r="N34" s="17"/>
    </row>
    <row r="35" spans="10:14" ht="12.75" customHeight="1" x14ac:dyDescent="0.2">
      <c r="J35" s="120">
        <v>39098</v>
      </c>
      <c r="K35" s="90">
        <v>1.9147058823529399</v>
      </c>
      <c r="L35" s="90">
        <v>1.9</v>
      </c>
      <c r="M35" s="90">
        <v>1.90335757967049</v>
      </c>
      <c r="N35" s="17"/>
    </row>
    <row r="36" spans="10:14" ht="12.75" customHeight="1" x14ac:dyDescent="0.2">
      <c r="J36" s="120">
        <v>39188</v>
      </c>
      <c r="K36" s="90">
        <v>1.92205882352941</v>
      </c>
      <c r="L36" s="90">
        <v>1.9</v>
      </c>
      <c r="M36" s="90">
        <v>1.9125250085763501</v>
      </c>
      <c r="N36" s="17"/>
    </row>
    <row r="37" spans="10:14" ht="12.75" customHeight="1" x14ac:dyDescent="0.2">
      <c r="J37" s="120">
        <v>39279</v>
      </c>
      <c r="K37" s="90">
        <v>1.95227272727273</v>
      </c>
      <c r="L37" s="90">
        <v>2</v>
      </c>
      <c r="M37" s="90">
        <v>1.90742153897467</v>
      </c>
      <c r="N37" s="17"/>
    </row>
    <row r="38" spans="10:14" ht="12.75" customHeight="1" x14ac:dyDescent="0.2">
      <c r="J38" s="120">
        <v>39371</v>
      </c>
      <c r="K38" s="90">
        <v>1.93260869565217</v>
      </c>
      <c r="L38" s="90">
        <v>2</v>
      </c>
      <c r="M38" s="90">
        <v>1.9360173180278999</v>
      </c>
      <c r="N38" s="17"/>
    </row>
    <row r="39" spans="10:14" ht="12.75" customHeight="1" x14ac:dyDescent="0.2">
      <c r="J39" s="120">
        <v>39463</v>
      </c>
      <c r="K39" s="90">
        <v>1.95</v>
      </c>
      <c r="L39" s="90">
        <v>2</v>
      </c>
      <c r="M39" s="90">
        <v>1.9435540540540499</v>
      </c>
      <c r="N39" s="17"/>
    </row>
    <row r="40" spans="10:14" ht="12.75" customHeight="1" x14ac:dyDescent="0.2">
      <c r="J40" s="120">
        <v>39554</v>
      </c>
      <c r="K40" s="90">
        <v>1.9468085106383</v>
      </c>
      <c r="L40" s="90">
        <v>2</v>
      </c>
      <c r="M40" s="90">
        <v>1.9618668495498199</v>
      </c>
      <c r="N40" s="17"/>
    </row>
    <row r="41" spans="10:14" ht="12.75" customHeight="1" x14ac:dyDescent="0.2">
      <c r="J41" s="120">
        <v>39645</v>
      </c>
      <c r="K41" s="90">
        <v>2.02551020408163</v>
      </c>
      <c r="L41" s="90">
        <v>2</v>
      </c>
      <c r="M41" s="90">
        <v>2.0506071307709601</v>
      </c>
      <c r="N41" s="17"/>
    </row>
    <row r="42" spans="10:14" ht="12.75" customHeight="1" x14ac:dyDescent="0.2">
      <c r="J42" s="120">
        <v>39737</v>
      </c>
      <c r="K42" s="90">
        <v>1.98668</v>
      </c>
      <c r="L42" s="90">
        <v>2</v>
      </c>
      <c r="M42" s="90">
        <v>2.02407565156969</v>
      </c>
      <c r="N42" s="17"/>
    </row>
    <row r="43" spans="10:14" ht="12.75" customHeight="1" x14ac:dyDescent="0.2">
      <c r="J43" s="120">
        <v>39829</v>
      </c>
      <c r="K43" s="90">
        <v>1.940625</v>
      </c>
      <c r="L43" s="90">
        <v>2</v>
      </c>
      <c r="M43" s="90">
        <v>1.9305759205967401</v>
      </c>
      <c r="N43" s="17"/>
    </row>
    <row r="44" spans="10:14" ht="12.75" customHeight="1" x14ac:dyDescent="0.2">
      <c r="J44" s="120">
        <v>39919</v>
      </c>
      <c r="K44" s="90">
        <v>1.9334487804878</v>
      </c>
      <c r="L44" s="90">
        <v>2</v>
      </c>
      <c r="M44" s="90">
        <v>1.92513460714444</v>
      </c>
      <c r="N44" s="17"/>
    </row>
    <row r="45" spans="10:14" ht="12.75" customHeight="1" x14ac:dyDescent="0.2">
      <c r="J45" s="120">
        <v>40010</v>
      </c>
      <c r="K45" s="90">
        <v>1.98</v>
      </c>
      <c r="L45" s="90">
        <v>2</v>
      </c>
      <c r="M45" s="90">
        <v>1.93194117647059</v>
      </c>
      <c r="N45" s="17"/>
    </row>
    <row r="46" spans="10:14" ht="12.75" customHeight="1" x14ac:dyDescent="0.2">
      <c r="J46" s="120">
        <v>40102</v>
      </c>
      <c r="K46" s="90">
        <v>1.91879591836735</v>
      </c>
      <c r="L46" s="90">
        <v>2</v>
      </c>
      <c r="M46" s="90">
        <v>1.86821829268293</v>
      </c>
      <c r="N46" s="17"/>
    </row>
    <row r="47" spans="10:14" ht="12.75" customHeight="1" x14ac:dyDescent="0.2">
      <c r="J47" s="120">
        <v>40194</v>
      </c>
      <c r="K47" s="90">
        <v>1.9078313725490199</v>
      </c>
      <c r="L47" s="90">
        <v>1.9</v>
      </c>
      <c r="M47" s="90">
        <v>1.8415226190476199</v>
      </c>
      <c r="N47" s="17"/>
    </row>
    <row r="48" spans="10:14" ht="12.75" customHeight="1" x14ac:dyDescent="0.2">
      <c r="J48" s="120">
        <v>40284</v>
      </c>
      <c r="K48" s="90">
        <v>1.9071056368888899</v>
      </c>
      <c r="L48" s="90">
        <v>1.9</v>
      </c>
      <c r="M48" s="90">
        <v>1.83727631578947</v>
      </c>
      <c r="N48" s="17"/>
    </row>
    <row r="49" spans="10:14" ht="12.75" customHeight="1" x14ac:dyDescent="0.2">
      <c r="J49" s="120">
        <v>40375</v>
      </c>
      <c r="K49" s="90">
        <v>1.95381511627907</v>
      </c>
      <c r="L49" s="90">
        <v>1.9</v>
      </c>
      <c r="M49" s="90">
        <v>1.85489594594595</v>
      </c>
      <c r="N49" s="17"/>
    </row>
    <row r="50" spans="10:14" ht="12.75" customHeight="1" x14ac:dyDescent="0.2">
      <c r="J50" s="120">
        <v>40467</v>
      </c>
      <c r="K50" s="90">
        <v>1.8976349479166701</v>
      </c>
      <c r="L50" s="90">
        <v>1.9</v>
      </c>
      <c r="M50" s="90">
        <v>1.84627304979744</v>
      </c>
      <c r="N50" s="17"/>
    </row>
    <row r="51" spans="10:14" ht="12.75" customHeight="1" x14ac:dyDescent="0.2">
      <c r="J51" s="120">
        <v>40559</v>
      </c>
      <c r="K51" s="90">
        <v>1.95</v>
      </c>
      <c r="L51" s="90">
        <v>2</v>
      </c>
      <c r="M51" s="90">
        <v>1.90666828773062</v>
      </c>
      <c r="N51" s="17"/>
    </row>
    <row r="52" spans="10:14" ht="12.75" customHeight="1" x14ac:dyDescent="0.2">
      <c r="J52" s="120">
        <v>40649</v>
      </c>
      <c r="K52" s="90">
        <v>1.9632892623270799</v>
      </c>
      <c r="L52" s="90">
        <v>2</v>
      </c>
      <c r="M52" s="90">
        <v>1.9283540962464001</v>
      </c>
      <c r="N52" s="17"/>
    </row>
    <row r="53" spans="10:14" ht="12.75" customHeight="1" x14ac:dyDescent="0.2">
      <c r="J53" s="120">
        <v>40740</v>
      </c>
      <c r="K53" s="90">
        <v>2.0067458164538499</v>
      </c>
      <c r="L53" s="90">
        <v>2</v>
      </c>
      <c r="M53" s="90">
        <v>1.9564094641582801</v>
      </c>
      <c r="N53" s="17"/>
    </row>
    <row r="54" spans="10:14" ht="12.75" customHeight="1" x14ac:dyDescent="0.2">
      <c r="J54" s="120">
        <v>40832</v>
      </c>
      <c r="K54" s="90">
        <v>2.0086294444450998</v>
      </c>
      <c r="L54" s="90">
        <v>2</v>
      </c>
      <c r="M54" s="90">
        <v>1.9220838623391701</v>
      </c>
      <c r="N54" s="17"/>
    </row>
    <row r="55" spans="10:14" ht="12.75" customHeight="1" x14ac:dyDescent="0.2">
      <c r="J55" s="120">
        <v>40924</v>
      </c>
      <c r="K55" s="90">
        <v>1.9793593976456501</v>
      </c>
      <c r="L55" s="90">
        <v>2</v>
      </c>
      <c r="M55" s="90">
        <v>1.86966598396205</v>
      </c>
      <c r="N55" s="17"/>
    </row>
    <row r="56" spans="10:14" ht="12.75" customHeight="1" x14ac:dyDescent="0.2">
      <c r="J56" s="120">
        <v>41015</v>
      </c>
      <c r="K56" s="90">
        <v>1.98728242044348</v>
      </c>
      <c r="L56" s="90">
        <v>2</v>
      </c>
      <c r="M56" s="90">
        <v>1.9086953139909</v>
      </c>
      <c r="N56" s="17"/>
    </row>
    <row r="57" spans="10:14" ht="12.75" customHeight="1" x14ac:dyDescent="0.2">
      <c r="J57" s="120">
        <v>41106</v>
      </c>
      <c r="K57" s="90">
        <v>2.0226082675447401</v>
      </c>
      <c r="L57" s="90">
        <v>2</v>
      </c>
      <c r="M57" s="90">
        <v>1.9514550740459</v>
      </c>
      <c r="N57" s="17"/>
    </row>
    <row r="58" spans="10:14" ht="12.75" customHeight="1" x14ac:dyDescent="0.2">
      <c r="J58" s="120">
        <v>41198</v>
      </c>
      <c r="K58" s="90">
        <v>1.97826628472292</v>
      </c>
      <c r="L58" s="90">
        <v>2</v>
      </c>
      <c r="M58" s="90">
        <v>1.9493334829614599</v>
      </c>
      <c r="N58" s="17"/>
    </row>
    <row r="59" spans="10:14" ht="12.75" customHeight="1" x14ac:dyDescent="0.2">
      <c r="J59" s="120">
        <v>41290</v>
      </c>
      <c r="K59" s="90">
        <v>1.98469436170213</v>
      </c>
      <c r="L59" s="90">
        <v>2</v>
      </c>
      <c r="M59" s="90">
        <v>1.93700574029448</v>
      </c>
      <c r="N59" s="17"/>
    </row>
    <row r="60" spans="10:14" ht="12.75" customHeight="1" x14ac:dyDescent="0.2">
      <c r="J60" s="120">
        <v>41380</v>
      </c>
      <c r="K60" s="90">
        <v>1.9704720539795499</v>
      </c>
      <c r="L60" s="90">
        <v>2</v>
      </c>
      <c r="M60" s="90">
        <v>1.9411563092914501</v>
      </c>
      <c r="N60" s="17"/>
    </row>
    <row r="61" spans="10:14" ht="12.75" customHeight="1" x14ac:dyDescent="0.2">
      <c r="J61" s="120">
        <v>41471</v>
      </c>
      <c r="K61" s="90">
        <v>1.951517875</v>
      </c>
      <c r="L61" s="90">
        <v>1.9</v>
      </c>
      <c r="M61" s="90">
        <v>1.8901473336911501</v>
      </c>
      <c r="N61" s="17"/>
    </row>
    <row r="62" spans="10:14" ht="12.75" customHeight="1" x14ac:dyDescent="0.2">
      <c r="J62" s="120">
        <v>41563</v>
      </c>
      <c r="K62" s="90">
        <v>1.9310465116279101</v>
      </c>
      <c r="L62" s="90">
        <v>2</v>
      </c>
      <c r="M62" s="90">
        <v>1.8404309719788801</v>
      </c>
      <c r="N62" s="17"/>
    </row>
    <row r="63" spans="10:14" ht="12.75" customHeight="1" x14ac:dyDescent="0.2">
      <c r="J63" s="120">
        <v>41655</v>
      </c>
      <c r="K63" s="90">
        <v>1.8654815340909101</v>
      </c>
      <c r="L63" s="90">
        <v>1.9</v>
      </c>
      <c r="M63" s="90">
        <v>1.8067763205224301</v>
      </c>
      <c r="N63" s="17"/>
    </row>
    <row r="64" spans="10:14" ht="12.75" customHeight="1" x14ac:dyDescent="0.2">
      <c r="J64" s="120">
        <v>41745</v>
      </c>
      <c r="K64" s="90">
        <v>1.8483068181818201</v>
      </c>
      <c r="L64" s="90">
        <v>1.9</v>
      </c>
      <c r="M64" s="90">
        <v>1.7759374086700499</v>
      </c>
      <c r="N64" s="17"/>
    </row>
    <row r="65" spans="10:14" ht="12.75" customHeight="1" x14ac:dyDescent="0.2">
      <c r="J65" s="120">
        <v>41836</v>
      </c>
      <c r="K65" s="90">
        <v>1.85886383752245</v>
      </c>
      <c r="L65" s="90">
        <v>1.9</v>
      </c>
      <c r="M65" s="90">
        <v>1.76729019202765</v>
      </c>
      <c r="N65" s="17"/>
    </row>
    <row r="66" spans="10:14" ht="12.75" customHeight="1" x14ac:dyDescent="0.2">
      <c r="J66" s="120">
        <v>41928</v>
      </c>
      <c r="K66" s="90">
        <v>1.80116069210204</v>
      </c>
      <c r="L66" s="90">
        <v>1.8</v>
      </c>
      <c r="M66" s="90">
        <v>1.709034838947</v>
      </c>
      <c r="N66" s="17"/>
    </row>
    <row r="67" spans="10:14" ht="12.75" customHeight="1" x14ac:dyDescent="0.2">
      <c r="J67" s="120">
        <v>42020</v>
      </c>
      <c r="K67" s="90">
        <v>1.77023958333333</v>
      </c>
      <c r="L67" s="90">
        <v>1.8</v>
      </c>
      <c r="M67" s="90">
        <v>1.689924685117</v>
      </c>
      <c r="N67" s="17"/>
    </row>
    <row r="68" spans="10:14" ht="12.75" customHeight="1" x14ac:dyDescent="0.2">
      <c r="J68" s="120">
        <v>42110</v>
      </c>
      <c r="K68" s="90">
        <v>1.83670666666667</v>
      </c>
      <c r="L68" s="90">
        <v>1.85</v>
      </c>
      <c r="M68" s="90">
        <v>1.74976041465316</v>
      </c>
      <c r="N68" s="17"/>
    </row>
    <row r="69" spans="10:14" ht="12.75" customHeight="1" x14ac:dyDescent="0.2">
      <c r="J69" s="120">
        <v>42201</v>
      </c>
      <c r="K69" s="90">
        <v>1.8567875</v>
      </c>
      <c r="L69" s="90">
        <v>1.9</v>
      </c>
      <c r="M69" s="90">
        <v>1.72273803921536</v>
      </c>
      <c r="N69" s="17"/>
    </row>
    <row r="70" spans="10:14" ht="12.75" customHeight="1" x14ac:dyDescent="0.2">
      <c r="J70" s="120">
        <v>42293</v>
      </c>
      <c r="K70" s="90">
        <v>1.8625340909090899</v>
      </c>
      <c r="L70" s="90">
        <v>1.9</v>
      </c>
      <c r="M70" s="90">
        <v>1.73539189189189</v>
      </c>
      <c r="N70" s="17"/>
    </row>
    <row r="71" spans="10:14" ht="12.75" customHeight="1" x14ac:dyDescent="0.2">
      <c r="J71" s="120">
        <v>42385</v>
      </c>
      <c r="K71" s="90">
        <v>1.80152222222222</v>
      </c>
      <c r="L71" s="90">
        <v>1.85</v>
      </c>
      <c r="M71" s="90">
        <v>1.64540904844043</v>
      </c>
      <c r="N71" s="17"/>
    </row>
    <row r="72" spans="10:14" ht="12.75" customHeight="1" x14ac:dyDescent="0.2">
      <c r="J72" s="120">
        <v>42476</v>
      </c>
      <c r="K72" s="90">
        <v>1.8149625</v>
      </c>
      <c r="L72" s="90">
        <v>1.8</v>
      </c>
      <c r="M72" s="90">
        <v>1.6899428571428601</v>
      </c>
      <c r="N72" s="17"/>
    </row>
    <row r="73" spans="10:14" ht="12.75" customHeight="1" x14ac:dyDescent="0.2">
      <c r="J73" s="120">
        <v>42567</v>
      </c>
      <c r="K73" s="90">
        <v>1.7986961141540501</v>
      </c>
      <c r="L73" s="90">
        <v>1.8</v>
      </c>
      <c r="M73" s="90">
        <v>1.6775708328561001</v>
      </c>
      <c r="N73" s="17"/>
    </row>
    <row r="74" spans="10:14" ht="12.75" customHeight="1" x14ac:dyDescent="0.2">
      <c r="J74" s="120">
        <v>42659</v>
      </c>
      <c r="K74" s="90">
        <v>1.8250078059058801</v>
      </c>
      <c r="L74" s="90">
        <v>1.8</v>
      </c>
      <c r="M74" s="90">
        <v>1.6940522782890901</v>
      </c>
      <c r="N74" s="17"/>
    </row>
    <row r="75" spans="10:14" ht="12.75" customHeight="1" x14ac:dyDescent="0.2">
      <c r="J75" s="120">
        <v>42751</v>
      </c>
      <c r="K75" s="90">
        <v>1.82196099769302</v>
      </c>
      <c r="L75" s="90">
        <v>1.8</v>
      </c>
      <c r="M75" s="90">
        <v>1.680593505467</v>
      </c>
      <c r="N75" s="17"/>
    </row>
    <row r="76" spans="10:14" ht="12.75" customHeight="1" x14ac:dyDescent="0.2">
      <c r="J76" s="120">
        <v>42841</v>
      </c>
      <c r="K76" s="90">
        <v>1.800547741715</v>
      </c>
      <c r="L76" s="90">
        <v>1.8</v>
      </c>
      <c r="M76" s="90">
        <v>1.6986820040522399</v>
      </c>
      <c r="N76" s="17"/>
    </row>
    <row r="77" spans="10:14" ht="12.75" customHeight="1" x14ac:dyDescent="0.2">
      <c r="J77" s="120">
        <v>42932</v>
      </c>
      <c r="K77" s="90">
        <v>1.8335099801214301</v>
      </c>
      <c r="L77" s="90">
        <v>1.9</v>
      </c>
      <c r="M77" s="90">
        <v>1.72735593157421</v>
      </c>
      <c r="N77" s="17"/>
    </row>
    <row r="78" spans="10:14" ht="12.75" customHeight="1" x14ac:dyDescent="0.2">
      <c r="J78" s="120">
        <v>43024</v>
      </c>
      <c r="K78" s="90">
        <v>1.88053609426279</v>
      </c>
      <c r="L78" s="90">
        <v>1.9</v>
      </c>
      <c r="M78" s="90">
        <v>1.7594056236901801</v>
      </c>
      <c r="N78" s="17"/>
    </row>
    <row r="79" spans="10:14" ht="12.75" customHeight="1" x14ac:dyDescent="0.2">
      <c r="J79" s="120">
        <v>43116</v>
      </c>
      <c r="K79" s="90">
        <v>1.85483461087333</v>
      </c>
      <c r="L79" s="90">
        <v>1.8</v>
      </c>
      <c r="M79" s="90">
        <v>1.7822589974187599</v>
      </c>
      <c r="N79" s="17"/>
    </row>
    <row r="80" spans="10:14" ht="12.75" customHeight="1" x14ac:dyDescent="0.2">
      <c r="J80" s="120">
        <v>43206</v>
      </c>
      <c r="K80" s="90">
        <v>1.8718133084488899</v>
      </c>
      <c r="L80" s="90">
        <v>1.9</v>
      </c>
      <c r="M80" s="90">
        <v>1.7772887450694299</v>
      </c>
      <c r="N80" s="17"/>
    </row>
    <row r="81" spans="9:14" ht="12.75" customHeight="1" x14ac:dyDescent="0.2">
      <c r="J81" s="120">
        <v>43297</v>
      </c>
      <c r="K81" s="90">
        <v>1.8783349174424999</v>
      </c>
      <c r="L81" s="90">
        <v>1.9</v>
      </c>
      <c r="M81" s="90">
        <v>1.7925234092731499</v>
      </c>
      <c r="N81" s="17"/>
    </row>
    <row r="82" spans="9:14" ht="12.75" customHeight="1" x14ac:dyDescent="0.2">
      <c r="J82" s="120">
        <v>43389</v>
      </c>
      <c r="K82" s="90">
        <v>1.8814473575153801</v>
      </c>
      <c r="L82" s="90">
        <v>1.9</v>
      </c>
      <c r="M82" s="90">
        <v>1.79798119820841</v>
      </c>
      <c r="N82" s="17"/>
    </row>
    <row r="83" spans="9:14" ht="12.75" customHeight="1" x14ac:dyDescent="0.2">
      <c r="J83" s="120">
        <v>43481</v>
      </c>
      <c r="K83" s="90">
        <v>1.81945055796364</v>
      </c>
      <c r="L83" s="90">
        <v>1.8</v>
      </c>
      <c r="M83" s="90">
        <v>1.73988011252291</v>
      </c>
      <c r="N83" s="9"/>
    </row>
    <row r="84" spans="9:14" ht="12.75" customHeight="1" x14ac:dyDescent="0.2">
      <c r="J84" s="120">
        <v>43571</v>
      </c>
      <c r="K84" s="90">
        <v>1.79485590425814</v>
      </c>
      <c r="L84" s="90">
        <v>1.8</v>
      </c>
      <c r="M84" s="90">
        <v>1.71674865876086</v>
      </c>
      <c r="N84" s="9"/>
    </row>
    <row r="85" spans="9:14" ht="12.75" customHeight="1" x14ac:dyDescent="0.2">
      <c r="J85" s="120">
        <v>43662</v>
      </c>
      <c r="K85" s="90">
        <v>1.7368376637540499</v>
      </c>
      <c r="L85" s="90">
        <v>1.7373525000000001</v>
      </c>
      <c r="M85" s="90">
        <v>1.62300900124252</v>
      </c>
      <c r="N85" s="9"/>
    </row>
    <row r="86" spans="9:14" ht="12.75" customHeight="1" x14ac:dyDescent="0.2">
      <c r="J86" s="120">
        <v>43754</v>
      </c>
      <c r="K86" s="90">
        <v>1.6705378656000001</v>
      </c>
      <c r="L86" s="90">
        <v>1.7</v>
      </c>
      <c r="M86" s="90">
        <v>1.5947222134972801</v>
      </c>
      <c r="N86" s="9"/>
    </row>
    <row r="87" spans="9:14" ht="12.75" customHeight="1" x14ac:dyDescent="0.2">
      <c r="I87" s="100"/>
      <c r="J87" s="120">
        <v>43846</v>
      </c>
      <c r="K87" s="90">
        <v>1.65692576730909</v>
      </c>
      <c r="L87" s="90">
        <v>1.7</v>
      </c>
      <c r="M87" s="90">
        <v>1.5691517094702101</v>
      </c>
    </row>
    <row r="88" spans="9:14" ht="12.75" customHeight="1" x14ac:dyDescent="0.2">
      <c r="I88" s="100"/>
      <c r="J88" s="120">
        <v>43937</v>
      </c>
      <c r="K88" s="90">
        <v>1.6687773468315801</v>
      </c>
      <c r="L88" s="90">
        <v>1.65</v>
      </c>
      <c r="M88" s="90">
        <v>1.5532265155028999</v>
      </c>
    </row>
    <row r="89" spans="9:14" ht="12.75" customHeight="1" x14ac:dyDescent="0.2">
      <c r="I89" s="100"/>
      <c r="J89" s="120">
        <v>44028</v>
      </c>
      <c r="K89" s="90">
        <v>1.6476113411809501</v>
      </c>
      <c r="L89" s="90">
        <v>1.65</v>
      </c>
      <c r="M89" s="90">
        <v>1.5564394324100299</v>
      </c>
    </row>
    <row r="90" spans="9:14" ht="12.75" customHeight="1" x14ac:dyDescent="0.2">
      <c r="I90" s="100"/>
      <c r="J90" s="120">
        <v>44120</v>
      </c>
      <c r="K90" s="90">
        <v>1.6561819345239099</v>
      </c>
      <c r="L90" s="90">
        <v>1.6</v>
      </c>
      <c r="M90" s="90">
        <v>1.55718545502212</v>
      </c>
    </row>
    <row r="91" spans="9:14" ht="12.75" customHeight="1" x14ac:dyDescent="0.2">
      <c r="I91" s="100"/>
      <c r="J91" s="120">
        <v>44212</v>
      </c>
      <c r="K91" s="90">
        <v>1.6891080483041701</v>
      </c>
      <c r="L91" s="90">
        <v>1.7</v>
      </c>
      <c r="M91" s="90">
        <v>1.5918795910541499</v>
      </c>
    </row>
    <row r="92" spans="9:14" ht="12.75" customHeight="1" x14ac:dyDescent="0.2">
      <c r="I92" s="100"/>
      <c r="J92" s="120">
        <v>44302</v>
      </c>
      <c r="K92" s="90">
        <v>1.68420752878444</v>
      </c>
      <c r="L92" s="90">
        <v>1.6541300860999999</v>
      </c>
      <c r="M92" s="90">
        <v>1.6186957415690899</v>
      </c>
    </row>
    <row r="93" spans="9:14" ht="12.75" customHeight="1" x14ac:dyDescent="0.2">
      <c r="I93" s="100"/>
      <c r="J93" s="120">
        <v>44393</v>
      </c>
      <c r="K93" s="90">
        <v>1.8160363464974301</v>
      </c>
      <c r="L93" s="90">
        <v>1.8</v>
      </c>
      <c r="M93" s="90">
        <v>1.7459994627300801</v>
      </c>
    </row>
    <row r="94" spans="9:14" ht="12.75" customHeight="1" x14ac:dyDescent="0.2">
      <c r="I94" s="100"/>
      <c r="J94" s="120">
        <v>44485</v>
      </c>
      <c r="K94" s="90">
        <v>1.89861225</v>
      </c>
      <c r="L94" s="90">
        <v>1.8</v>
      </c>
      <c r="M94" s="90">
        <v>1.85831848108108</v>
      </c>
    </row>
    <row r="95" spans="9:14" ht="12.75" customHeight="1" x14ac:dyDescent="0.2">
      <c r="I95" s="100"/>
      <c r="J95" s="120">
        <v>44577</v>
      </c>
      <c r="K95" s="90">
        <v>1.9720151396679999</v>
      </c>
      <c r="L95" s="90">
        <v>1.9</v>
      </c>
      <c r="M95" s="90">
        <v>1.8698496102917399</v>
      </c>
    </row>
    <row r="96" spans="9:14" ht="12.75" customHeight="1" x14ac:dyDescent="0.2">
      <c r="I96" s="100"/>
      <c r="J96" s="120">
        <v>44667</v>
      </c>
      <c r="K96" s="90">
        <v>2.05198581077555</v>
      </c>
      <c r="L96" s="90">
        <v>2</v>
      </c>
      <c r="M96" s="90">
        <v>2.02404458403874</v>
      </c>
    </row>
    <row r="97" spans="9:13" ht="12.75" customHeight="1" x14ac:dyDescent="0.2">
      <c r="I97" s="100"/>
      <c r="J97" s="120">
        <v>44758</v>
      </c>
      <c r="K97" s="90">
        <v>2.1523135435652199</v>
      </c>
      <c r="L97" s="90">
        <v>2</v>
      </c>
      <c r="M97" s="90">
        <v>2.1620760705148299</v>
      </c>
    </row>
    <row r="98" spans="9:13" ht="12.75" customHeight="1" x14ac:dyDescent="0.2">
      <c r="I98" s="100"/>
      <c r="J98" s="120">
        <v>44850</v>
      </c>
      <c r="K98" s="90">
        <v>2.1753589479545501</v>
      </c>
      <c r="L98" s="90">
        <v>2</v>
      </c>
      <c r="M98" s="90">
        <v>2.1797983986001999</v>
      </c>
    </row>
    <row r="99" spans="9:13" ht="12.75" customHeight="1" x14ac:dyDescent="0.2">
      <c r="I99" s="100"/>
      <c r="J99" s="120">
        <v>44942</v>
      </c>
      <c r="K99" s="90">
        <v>2.12252451590909</v>
      </c>
      <c r="L99" s="90">
        <v>2</v>
      </c>
      <c r="M99" s="90">
        <v>2.1267318290994499</v>
      </c>
    </row>
    <row r="100" spans="9:13" ht="12.75" customHeight="1" x14ac:dyDescent="0.2">
      <c r="I100" s="100"/>
      <c r="J100" s="120">
        <v>45032</v>
      </c>
      <c r="K100" s="90">
        <v>2.1269645740816299</v>
      </c>
      <c r="L100" s="90">
        <v>2</v>
      </c>
      <c r="M100" s="90">
        <v>2.1355263822802999</v>
      </c>
    </row>
    <row r="101" spans="9:13" ht="12.75" customHeight="1" x14ac:dyDescent="0.2">
      <c r="I101" s="100"/>
      <c r="J101" s="120">
        <v>45123</v>
      </c>
      <c r="K101" s="90">
        <v>2.1366080102438998</v>
      </c>
      <c r="L101" s="90">
        <v>2</v>
      </c>
      <c r="M101" s="90">
        <v>2.1425382601557499</v>
      </c>
    </row>
    <row r="102" spans="9:13" ht="12.75" customHeight="1" x14ac:dyDescent="0.2">
      <c r="I102" s="100"/>
      <c r="J102" s="120">
        <v>45215</v>
      </c>
      <c r="K102" s="90">
        <v>2.1364810670588201</v>
      </c>
      <c r="L102" s="90">
        <v>2</v>
      </c>
      <c r="M102" s="90">
        <v>2.1383509196359598</v>
      </c>
    </row>
    <row r="103" spans="9:13" ht="12.75" customHeight="1" x14ac:dyDescent="0.2">
      <c r="I103" s="100"/>
      <c r="J103" s="120">
        <v>45307</v>
      </c>
      <c r="K103" s="90">
        <v>2.0460791734693902</v>
      </c>
      <c r="L103" s="90">
        <v>2</v>
      </c>
      <c r="M103" s="90">
        <v>2.0509780398522399</v>
      </c>
    </row>
    <row r="104" spans="9:13" ht="12.75" customHeight="1" x14ac:dyDescent="0.2">
      <c r="I104" s="100"/>
      <c r="J104" s="120">
        <v>45398</v>
      </c>
      <c r="K104" s="90">
        <v>2.0417953005769198</v>
      </c>
      <c r="L104" s="90">
        <v>2</v>
      </c>
      <c r="M104" s="90">
        <v>2.0735275208802699</v>
      </c>
    </row>
    <row r="105" spans="9:13" ht="12.75" customHeight="1" x14ac:dyDescent="0.2">
      <c r="J105" s="120"/>
      <c r="K105" s="90"/>
      <c r="L105" s="90"/>
      <c r="M105" s="90"/>
    </row>
    <row r="106" spans="9:13" ht="12.75" customHeight="1" x14ac:dyDescent="0.2">
      <c r="J106" s="120"/>
      <c r="K106" s="90"/>
      <c r="L106" s="90"/>
      <c r="M106" s="90"/>
    </row>
    <row r="107" spans="9:13" ht="12.75" customHeight="1" x14ac:dyDescent="0.2">
      <c r="J107" s="120"/>
      <c r="K107" s="90"/>
      <c r="L107" s="90"/>
      <c r="M107" s="90"/>
    </row>
    <row r="108" spans="9:13" ht="12.75" customHeight="1" x14ac:dyDescent="0.2">
      <c r="J108" s="120"/>
      <c r="K108" s="90"/>
      <c r="L108" s="90"/>
      <c r="M108" s="90"/>
    </row>
    <row r="109" spans="9:13" ht="12.75" customHeight="1" x14ac:dyDescent="0.2">
      <c r="J109" s="120"/>
      <c r="K109" s="90"/>
      <c r="L109" s="90"/>
      <c r="M109" s="90"/>
    </row>
    <row r="110" spans="9:13" ht="12.75" customHeight="1" x14ac:dyDescent="0.2">
      <c r="J110" s="120"/>
      <c r="K110" s="90"/>
      <c r="L110" s="90"/>
      <c r="M110" s="90"/>
    </row>
    <row r="111" spans="9:13" ht="12.75" customHeight="1" x14ac:dyDescent="0.2">
      <c r="J111" s="120"/>
      <c r="K111" s="90"/>
      <c r="L111" s="90"/>
      <c r="M111" s="90"/>
    </row>
    <row r="112" spans="9:13" ht="12.75" customHeight="1" x14ac:dyDescent="0.2">
      <c r="J112" s="120"/>
      <c r="K112" s="90"/>
      <c r="L112" s="90"/>
      <c r="M112" s="90"/>
    </row>
    <row r="113" spans="10:13" ht="12.75" customHeight="1" x14ac:dyDescent="0.2">
      <c r="J113" s="120"/>
      <c r="K113" s="90"/>
      <c r="L113" s="90"/>
      <c r="M113" s="90"/>
    </row>
    <row r="114" spans="10:13" ht="12.75" customHeight="1" x14ac:dyDescent="0.2">
      <c r="J114" s="120"/>
    </row>
    <row r="115" spans="10:13" ht="12.75" customHeight="1" x14ac:dyDescent="0.2">
      <c r="J115" s="120"/>
    </row>
    <row r="116" spans="10:13" ht="12.75" customHeight="1" x14ac:dyDescent="0.2">
      <c r="J116" s="120"/>
    </row>
    <row r="117" spans="10:13" ht="12.75" customHeight="1" x14ac:dyDescent="0.2">
      <c r="J117" s="120"/>
    </row>
    <row r="118" spans="10:13" ht="12.75" customHeight="1" x14ac:dyDescent="0.2">
      <c r="J118" s="120"/>
    </row>
    <row r="119" spans="10:13" ht="12.75" customHeight="1" x14ac:dyDescent="0.2">
      <c r="J119" s="120"/>
    </row>
    <row r="120" spans="10:13" ht="12.75" customHeight="1" x14ac:dyDescent="0.2">
      <c r="J120" s="120"/>
    </row>
    <row r="121" spans="10:13" ht="12.75" customHeight="1" x14ac:dyDescent="0.2">
      <c r="J121" s="120"/>
    </row>
    <row r="122" spans="10:13" ht="12.75" customHeight="1" x14ac:dyDescent="0.2">
      <c r="J122" s="120"/>
    </row>
    <row r="123" spans="10:13" ht="12.75" customHeight="1" x14ac:dyDescent="0.2">
      <c r="J123" s="120"/>
    </row>
    <row r="124" spans="10:13" ht="12.75" customHeight="1" x14ac:dyDescent="0.2">
      <c r="J124" s="120"/>
    </row>
    <row r="125" spans="10:13" ht="12.75" customHeight="1" x14ac:dyDescent="0.2">
      <c r="J125" s="120"/>
    </row>
    <row r="126" spans="10:13" ht="12.75" customHeight="1" x14ac:dyDescent="0.2">
      <c r="J126" s="120"/>
    </row>
    <row r="127" spans="10:13" ht="12.75" customHeight="1" x14ac:dyDescent="0.2">
      <c r="J127" s="120"/>
    </row>
    <row r="128" spans="10:13" ht="12.75" customHeight="1" x14ac:dyDescent="0.2">
      <c r="J128" s="120"/>
    </row>
    <row r="129" spans="10:10" ht="12.75" customHeight="1" x14ac:dyDescent="0.2">
      <c r="J129" s="120"/>
    </row>
    <row r="130" spans="10:10" ht="12.75" customHeight="1" x14ac:dyDescent="0.2">
      <c r="J130" s="120"/>
    </row>
    <row r="131" spans="10:10" ht="12.75" customHeight="1" x14ac:dyDescent="0.2">
      <c r="J131" s="120"/>
    </row>
    <row r="132" spans="10:10" ht="12.75" customHeight="1" x14ac:dyDescent="0.2">
      <c r="J132" s="120"/>
    </row>
    <row r="133" spans="10:10" ht="12.75" customHeight="1" x14ac:dyDescent="0.2">
      <c r="J133" s="120"/>
    </row>
    <row r="134" spans="10:10" ht="12.75" customHeight="1" x14ac:dyDescent="0.2">
      <c r="J134" s="120"/>
    </row>
    <row r="135" spans="10:10" ht="12.75" customHeight="1" x14ac:dyDescent="0.2">
      <c r="J135" s="120"/>
    </row>
    <row r="136" spans="10:10" ht="12.75" customHeight="1" x14ac:dyDescent="0.2">
      <c r="J136" s="120"/>
    </row>
    <row r="137" spans="10:10" ht="12.75" customHeight="1" x14ac:dyDescent="0.2">
      <c r="J137" s="120"/>
    </row>
    <row r="138" spans="10:10" ht="12.75" customHeight="1" x14ac:dyDescent="0.2">
      <c r="J138" s="120"/>
    </row>
    <row r="139" spans="10:10" ht="12.75" customHeight="1" x14ac:dyDescent="0.2">
      <c r="J139" s="120"/>
    </row>
    <row r="140" spans="10:10" ht="12.75" customHeight="1" x14ac:dyDescent="0.2">
      <c r="J140" s="120"/>
    </row>
    <row r="141" spans="10:10" ht="12.75" customHeight="1" x14ac:dyDescent="0.2">
      <c r="J141" s="120"/>
    </row>
    <row r="142" spans="10:10" ht="12.75" customHeight="1" x14ac:dyDescent="0.2">
      <c r="J142" s="120"/>
    </row>
    <row r="143" spans="10:10" ht="12.75" customHeight="1" x14ac:dyDescent="0.2">
      <c r="J143" s="120"/>
    </row>
    <row r="144" spans="10:10" ht="12.75" customHeight="1" x14ac:dyDescent="0.2">
      <c r="J144" s="120"/>
    </row>
    <row r="145" spans="10:10" ht="12.75" customHeight="1" x14ac:dyDescent="0.2">
      <c r="J145" s="120"/>
    </row>
    <row r="146" spans="10:10" ht="12.75" customHeight="1" x14ac:dyDescent="0.2">
      <c r="J146" s="120"/>
    </row>
    <row r="147" spans="10:10" ht="12.75" customHeight="1" x14ac:dyDescent="0.2">
      <c r="J147" s="120"/>
    </row>
    <row r="148" spans="10:10" ht="12.75" customHeight="1" x14ac:dyDescent="0.2">
      <c r="J148" s="120"/>
    </row>
    <row r="149" spans="10:10" ht="12.75" customHeight="1" x14ac:dyDescent="0.2">
      <c r="J149" s="120"/>
    </row>
    <row r="150" spans="10:10" ht="12.75" customHeight="1" x14ac:dyDescent="0.2">
      <c r="J150" s="120"/>
    </row>
    <row r="151" spans="10:10" ht="12.75" customHeight="1" x14ac:dyDescent="0.2">
      <c r="J151" s="120"/>
    </row>
    <row r="152" spans="10:10" ht="12.75" customHeight="1" x14ac:dyDescent="0.2">
      <c r="J152" s="120"/>
    </row>
    <row r="153" spans="10:10" ht="12.75" customHeight="1" x14ac:dyDescent="0.2">
      <c r="J153" s="120"/>
    </row>
    <row r="154" spans="10:10" ht="12.75" customHeight="1" x14ac:dyDescent="0.2">
      <c r="J154" s="120"/>
    </row>
    <row r="155" spans="10:10" ht="12.75" customHeight="1" x14ac:dyDescent="0.2">
      <c r="J155" s="120"/>
    </row>
    <row r="156" spans="10:10" ht="12.75" customHeight="1" x14ac:dyDescent="0.2">
      <c r="J156" s="120"/>
    </row>
    <row r="157" spans="10:10" ht="12.75" customHeight="1" x14ac:dyDescent="0.2">
      <c r="J157" s="120"/>
    </row>
    <row r="158" spans="10:10" ht="12.75" customHeight="1" x14ac:dyDescent="0.2">
      <c r="J158" s="120"/>
    </row>
    <row r="159" spans="10:10" ht="12.75" customHeight="1" x14ac:dyDescent="0.2">
      <c r="J159" s="120"/>
    </row>
    <row r="160" spans="10:10" ht="12.75" customHeight="1" x14ac:dyDescent="0.2">
      <c r="J160" s="120"/>
    </row>
    <row r="161" spans="10:10" ht="12.75" customHeight="1" x14ac:dyDescent="0.2">
      <c r="J161" s="120"/>
    </row>
    <row r="162" spans="10:10" ht="12.75" customHeight="1" x14ac:dyDescent="0.2">
      <c r="J162" s="120"/>
    </row>
    <row r="163" spans="10:10" ht="12.75" customHeight="1" x14ac:dyDescent="0.2">
      <c r="J163" s="120"/>
    </row>
    <row r="164" spans="10:10" ht="12.75" customHeight="1" x14ac:dyDescent="0.2">
      <c r="J164" s="120"/>
    </row>
    <row r="165" spans="10:10" ht="12.75" customHeight="1" x14ac:dyDescent="0.2">
      <c r="J165" s="120"/>
    </row>
    <row r="166" spans="10:10" ht="12.75" customHeight="1" x14ac:dyDescent="0.2">
      <c r="J166" s="120"/>
    </row>
    <row r="167" spans="10:10" ht="12.75" customHeight="1" x14ac:dyDescent="0.2">
      <c r="J167" s="120"/>
    </row>
    <row r="168" spans="10:10" ht="12.75" customHeight="1" x14ac:dyDescent="0.2">
      <c r="J168" s="120"/>
    </row>
  </sheetData>
  <phoneticPr fontId="25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1" t="s">
        <v>25</v>
      </c>
      <c r="J1" s="12"/>
    </row>
    <row r="2" spans="2:17" s="11" customFormat="1" x14ac:dyDescent="0.2">
      <c r="B2" s="92" t="s">
        <v>24</v>
      </c>
      <c r="J2" s="20"/>
      <c r="K2" s="21"/>
      <c r="L2" s="21"/>
      <c r="M2" s="21"/>
    </row>
    <row r="3" spans="2:17" x14ac:dyDescent="0.2">
      <c r="B3" s="93" t="s">
        <v>27</v>
      </c>
      <c r="J3" s="94"/>
      <c r="K3" s="90"/>
      <c r="L3" s="99"/>
      <c r="M3" s="99"/>
      <c r="N3" s="94"/>
    </row>
    <row r="4" spans="2:17" x14ac:dyDescent="0.2">
      <c r="J4" s="94"/>
      <c r="K4" s="90"/>
      <c r="L4" s="99"/>
      <c r="M4" s="99"/>
      <c r="N4" s="94"/>
    </row>
    <row r="5" spans="2:17" ht="13.5" thickBot="1" x14ac:dyDescent="0.25">
      <c r="J5" s="95"/>
      <c r="K5" s="81" t="s">
        <v>91</v>
      </c>
      <c r="L5" s="81" t="s">
        <v>87</v>
      </c>
      <c r="M5" s="81" t="s">
        <v>85</v>
      </c>
      <c r="N5" s="94"/>
      <c r="O5" s="110"/>
      <c r="P5" s="111"/>
      <c r="Q5" s="111"/>
    </row>
    <row r="6" spans="2:17" x14ac:dyDescent="0.2">
      <c r="J6" s="26" t="s">
        <v>76</v>
      </c>
      <c r="K6" s="90">
        <v>1.9230769230769231</v>
      </c>
      <c r="L6" s="90">
        <v>4.0816326530612246</v>
      </c>
      <c r="M6" s="90">
        <v>1.9607843137254901</v>
      </c>
      <c r="N6" s="96"/>
      <c r="O6" s="90"/>
      <c r="P6" s="90"/>
      <c r="Q6" s="90"/>
    </row>
    <row r="7" spans="2:17" x14ac:dyDescent="0.2">
      <c r="J7" s="23">
        <v>1.6</v>
      </c>
      <c r="K7" s="90">
        <v>0</v>
      </c>
      <c r="L7" s="90">
        <v>0</v>
      </c>
      <c r="M7" s="90">
        <v>0</v>
      </c>
      <c r="N7" s="96"/>
      <c r="O7" s="90"/>
      <c r="P7" s="90"/>
      <c r="Q7" s="90"/>
    </row>
    <row r="8" spans="2:17" x14ac:dyDescent="0.2">
      <c r="J8" s="23">
        <v>1.7</v>
      </c>
      <c r="K8" s="90">
        <v>0</v>
      </c>
      <c r="L8" s="90">
        <v>0</v>
      </c>
      <c r="M8" s="90">
        <v>0</v>
      </c>
      <c r="N8" s="96"/>
      <c r="O8" s="90"/>
      <c r="P8" s="90"/>
      <c r="Q8" s="90"/>
    </row>
    <row r="9" spans="2:17" x14ac:dyDescent="0.2">
      <c r="J9" s="23">
        <v>1.8</v>
      </c>
      <c r="K9" s="90">
        <v>1.9230769230769231</v>
      </c>
      <c r="L9" s="90">
        <v>2.0408163265306123</v>
      </c>
      <c r="M9" s="90">
        <v>3.9215686274509802</v>
      </c>
      <c r="N9" s="96"/>
      <c r="O9" s="90"/>
      <c r="P9" s="90"/>
      <c r="Q9" s="90"/>
    </row>
    <row r="10" spans="2:17" x14ac:dyDescent="0.2">
      <c r="J10" s="23">
        <v>1.9</v>
      </c>
      <c r="K10" s="90">
        <v>9.6153846153846168</v>
      </c>
      <c r="L10" s="90">
        <v>6.1224489795918364</v>
      </c>
      <c r="M10" s="90">
        <v>5.8823529411764701</v>
      </c>
      <c r="N10" s="96"/>
      <c r="O10" s="90"/>
      <c r="P10" s="90"/>
      <c r="Q10" s="90"/>
    </row>
    <row r="11" spans="2:17" x14ac:dyDescent="0.2">
      <c r="J11" s="23">
        <v>2</v>
      </c>
      <c r="K11" s="90">
        <v>55.769230769230774</v>
      </c>
      <c r="L11" s="90">
        <v>55.102040816326522</v>
      </c>
      <c r="M11" s="90">
        <v>43.137254901960787</v>
      </c>
      <c r="N11" s="96"/>
      <c r="O11" s="90"/>
      <c r="P11" s="90"/>
      <c r="Q11" s="90"/>
    </row>
    <row r="12" spans="2:17" x14ac:dyDescent="0.2">
      <c r="J12" s="23">
        <v>2.1</v>
      </c>
      <c r="K12" s="90">
        <v>15.384615384615385</v>
      </c>
      <c r="L12" s="90">
        <v>14.285714285714285</v>
      </c>
      <c r="M12" s="90">
        <v>9.8039215686274517</v>
      </c>
      <c r="N12" s="96"/>
      <c r="O12" s="90"/>
      <c r="P12" s="90"/>
      <c r="Q12" s="90"/>
    </row>
    <row r="13" spans="2:17" x14ac:dyDescent="0.2">
      <c r="J13" s="23">
        <v>2.2000000000000002</v>
      </c>
      <c r="K13" s="90">
        <v>5.7692307692307692</v>
      </c>
      <c r="L13" s="90">
        <v>6.1224489795918364</v>
      </c>
      <c r="M13" s="90">
        <v>11.76470588235294</v>
      </c>
      <c r="N13" s="96"/>
      <c r="O13" s="90"/>
      <c r="P13" s="90"/>
      <c r="Q13" s="90"/>
    </row>
    <row r="14" spans="2:17" x14ac:dyDescent="0.2">
      <c r="J14" s="23">
        <v>2.2999999999999998</v>
      </c>
      <c r="K14" s="90">
        <v>5.7692307692307692</v>
      </c>
      <c r="L14" s="90">
        <v>6.1224489795918364</v>
      </c>
      <c r="M14" s="90">
        <v>9.8039215686274517</v>
      </c>
      <c r="N14" s="96"/>
      <c r="O14" s="90"/>
      <c r="P14" s="90"/>
      <c r="Q14" s="90"/>
    </row>
    <row r="15" spans="2:17" x14ac:dyDescent="0.2">
      <c r="J15" s="23">
        <v>2.4</v>
      </c>
      <c r="K15" s="90">
        <v>0</v>
      </c>
      <c r="L15" s="90">
        <v>2.0408163265306123</v>
      </c>
      <c r="M15" s="90">
        <v>3.9215686274509802</v>
      </c>
      <c r="N15" s="96"/>
      <c r="O15" s="90"/>
      <c r="P15" s="90"/>
      <c r="Q15" s="90"/>
    </row>
    <row r="16" spans="2:17" x14ac:dyDescent="0.2">
      <c r="J16" s="23" t="s">
        <v>75</v>
      </c>
      <c r="K16" s="90">
        <v>3.8461538461538463</v>
      </c>
      <c r="L16" s="90">
        <v>4.0816326530612246</v>
      </c>
      <c r="M16" s="90">
        <v>9.8039215686274517</v>
      </c>
      <c r="N16" s="96"/>
      <c r="O16" s="90"/>
      <c r="P16" s="90"/>
      <c r="Q16" s="90"/>
    </row>
    <row r="17" spans="10:20" x14ac:dyDescent="0.2">
      <c r="J17"/>
      <c r="K17" s="139">
        <f>SUM(K6:K16)</f>
        <v>100.00000000000001</v>
      </c>
      <c r="L17" s="139">
        <f t="shared" ref="L17:M17" si="0">SUM(L6:L16)</f>
        <v>100</v>
      </c>
      <c r="M17" s="139">
        <f t="shared" si="0"/>
        <v>100</v>
      </c>
      <c r="N17" s="96"/>
      <c r="O17" s="110"/>
      <c r="P17" s="110"/>
      <c r="Q17" s="110"/>
      <c r="R17" s="112"/>
      <c r="S17" s="112"/>
      <c r="T17" s="112"/>
    </row>
    <row r="18" spans="10:20" x14ac:dyDescent="0.2">
      <c r="J18"/>
      <c r="K18" s="90"/>
      <c r="L18" s="99"/>
      <c r="M18" s="99"/>
      <c r="O18" s="110"/>
      <c r="P18" s="110"/>
      <c r="Q18" s="110"/>
    </row>
    <row r="19" spans="10:20" x14ac:dyDescent="0.2">
      <c r="J19" s="108"/>
      <c r="K19" s="90"/>
      <c r="L19" s="99"/>
      <c r="M19" s="99"/>
    </row>
    <row r="20" spans="10:20" x14ac:dyDescent="0.2">
      <c r="K20" s="90"/>
      <c r="L20" s="99"/>
      <c r="M20" s="99"/>
    </row>
    <row r="21" spans="10:20" x14ac:dyDescent="0.2">
      <c r="K21" s="90"/>
      <c r="L21" s="99"/>
      <c r="M21" s="99"/>
    </row>
    <row r="22" spans="10:20" x14ac:dyDescent="0.2">
      <c r="K22" s="90"/>
      <c r="L22" s="99"/>
      <c r="M22" s="9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69" t="s">
        <v>10</v>
      </c>
      <c r="C2" s="169"/>
      <c r="D2" s="169"/>
      <c r="E2" s="169"/>
      <c r="F2" s="169"/>
      <c r="G2" s="169"/>
      <c r="H2" s="169"/>
      <c r="I2" s="169"/>
    </row>
    <row r="3" spans="2:16" ht="13.5" thickBot="1" x14ac:dyDescent="0.25">
      <c r="K3" s="28"/>
      <c r="L3" s="81" t="s">
        <v>91</v>
      </c>
      <c r="M3" s="81" t="s">
        <v>87</v>
      </c>
      <c r="N3" s="81" t="s">
        <v>85</v>
      </c>
    </row>
    <row r="4" spans="2:16" x14ac:dyDescent="0.2">
      <c r="K4" s="105" t="s">
        <v>59</v>
      </c>
      <c r="L4" s="71">
        <v>1.60994955425</v>
      </c>
      <c r="M4" s="71">
        <v>1.9815277956756741</v>
      </c>
      <c r="N4" s="71">
        <v>1.6594183690243911</v>
      </c>
      <c r="O4" s="54"/>
      <c r="P4" s="59"/>
    </row>
    <row r="5" spans="2:16" x14ac:dyDescent="0.2">
      <c r="G5" s="12"/>
      <c r="K5" s="101" t="s">
        <v>8</v>
      </c>
      <c r="L5" s="71">
        <v>1.985477969</v>
      </c>
      <c r="M5" s="71">
        <v>2.3525047997297301</v>
      </c>
      <c r="N5" s="71">
        <v>2.0731927656097602</v>
      </c>
      <c r="O5" s="54"/>
      <c r="P5" s="59"/>
    </row>
    <row r="6" spans="2:16" x14ac:dyDescent="0.2">
      <c r="K6" s="74" t="s">
        <v>7</v>
      </c>
      <c r="L6" s="71">
        <v>5.44826203525</v>
      </c>
      <c r="M6" s="71">
        <v>6.25331913675676</v>
      </c>
      <c r="N6" s="71">
        <v>4.9471025090243899</v>
      </c>
      <c r="O6" s="54"/>
      <c r="P6" s="59"/>
    </row>
    <row r="7" spans="2:16" x14ac:dyDescent="0.2">
      <c r="K7" s="74" t="s">
        <v>6</v>
      </c>
      <c r="L7" s="71">
        <v>11.35714886025</v>
      </c>
      <c r="M7" s="71">
        <v>11.8162618862162</v>
      </c>
      <c r="N7" s="71">
        <v>10.705137394878101</v>
      </c>
      <c r="O7" s="54"/>
      <c r="P7" s="59"/>
    </row>
    <row r="8" spans="2:16" x14ac:dyDescent="0.2">
      <c r="K8" s="74" t="s">
        <v>5</v>
      </c>
      <c r="L8" s="71">
        <v>23.277283896</v>
      </c>
      <c r="M8" s="71">
        <v>21.994357787026999</v>
      </c>
      <c r="N8" s="71">
        <v>21.313154257560999</v>
      </c>
      <c r="O8" s="54"/>
      <c r="P8" s="59"/>
    </row>
    <row r="9" spans="2:16" x14ac:dyDescent="0.2">
      <c r="K9" s="74" t="s">
        <v>4</v>
      </c>
      <c r="L9" s="71">
        <v>27.564674306000001</v>
      </c>
      <c r="M9" s="71">
        <v>27.167095232973001</v>
      </c>
      <c r="N9" s="71">
        <v>27.685788970975601</v>
      </c>
      <c r="O9" s="54"/>
      <c r="P9" s="59"/>
    </row>
    <row r="10" spans="2:16" x14ac:dyDescent="0.2">
      <c r="K10" s="74" t="s">
        <v>3</v>
      </c>
      <c r="L10" s="71">
        <v>15.116936201750001</v>
      </c>
      <c r="M10" s="71">
        <v>14.2898736056757</v>
      </c>
      <c r="N10" s="71">
        <v>15.8779630763415</v>
      </c>
      <c r="O10" s="54"/>
      <c r="P10" s="59"/>
    </row>
    <row r="11" spans="2:16" x14ac:dyDescent="0.2">
      <c r="K11" s="74" t="s">
        <v>2</v>
      </c>
      <c r="L11" s="71">
        <v>7.1256005455000002</v>
      </c>
      <c r="M11" s="71">
        <v>7.3175284351351397</v>
      </c>
      <c r="N11" s="71">
        <v>7.6750666943902504</v>
      </c>
      <c r="O11" s="54"/>
      <c r="P11" s="59"/>
    </row>
    <row r="12" spans="2:16" x14ac:dyDescent="0.2">
      <c r="K12" s="74" t="s">
        <v>57</v>
      </c>
      <c r="L12" s="71">
        <v>3.4757244082500001</v>
      </c>
      <c r="M12" s="71">
        <v>3.5392138800000001</v>
      </c>
      <c r="N12" s="71">
        <v>3.7853115702439002</v>
      </c>
      <c r="O12" s="54"/>
      <c r="P12" s="59"/>
    </row>
    <row r="13" spans="2:16" x14ac:dyDescent="0.2">
      <c r="K13" s="74" t="s">
        <v>74</v>
      </c>
      <c r="L13" s="71">
        <v>1.5727638955000001</v>
      </c>
      <c r="M13" s="71">
        <v>1.66214417702703</v>
      </c>
      <c r="N13" s="71">
        <v>2.03063498414634</v>
      </c>
    </row>
    <row r="14" spans="2:16" x14ac:dyDescent="0.2">
      <c r="K14" s="74" t="s">
        <v>71</v>
      </c>
      <c r="L14" s="123">
        <v>0.69727383025</v>
      </c>
      <c r="M14" s="123">
        <v>0.776942608108108</v>
      </c>
      <c r="N14" s="123">
        <v>1.09966150878049</v>
      </c>
    </row>
    <row r="15" spans="2:16" x14ac:dyDescent="0.2">
      <c r="K15" s="74" t="s">
        <v>73</v>
      </c>
      <c r="L15" s="123">
        <v>0.76890449750000001</v>
      </c>
      <c r="M15" s="123">
        <v>0.84923065594594604</v>
      </c>
      <c r="N15" s="123">
        <v>1.14756789878049</v>
      </c>
    </row>
    <row r="16" spans="2:16" x14ac:dyDescent="0.2">
      <c r="L16" s="117">
        <f>SUM(L4:L15)</f>
        <v>99.999999999500019</v>
      </c>
      <c r="M16" s="117">
        <f t="shared" ref="M16" si="0">SUM(M4:M15)</f>
        <v>100.0000000002703</v>
      </c>
      <c r="N16" s="117">
        <f>SUM(N4:N15)</f>
        <v>99.999999999756227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0" style="52" hidden="1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14</v>
      </c>
      <c r="J1" s="102" t="s">
        <v>77</v>
      </c>
      <c r="K1" s="39"/>
    </row>
    <row r="2" spans="2:20" ht="13.35" customHeight="1" x14ac:dyDescent="0.2">
      <c r="B2" s="169" t="s">
        <v>33</v>
      </c>
      <c r="C2" s="169"/>
      <c r="D2" s="169"/>
      <c r="E2" s="169"/>
      <c r="F2" s="169"/>
      <c r="G2" s="169"/>
      <c r="H2" s="169"/>
      <c r="I2" s="169"/>
      <c r="J2" s="102" t="s">
        <v>78</v>
      </c>
      <c r="K2" s="45"/>
    </row>
    <row r="3" spans="2:20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2027</v>
      </c>
      <c r="P3" s="107" t="s">
        <v>104</v>
      </c>
    </row>
    <row r="4" spans="2:20" ht="15.75" thickBot="1" x14ac:dyDescent="0.3">
      <c r="J4" s="75" t="s">
        <v>87</v>
      </c>
      <c r="K4" s="124">
        <v>0.60116210762711897</v>
      </c>
      <c r="L4" s="124">
        <v>1.3335567294736801</v>
      </c>
      <c r="M4" s="124">
        <v>1.4385380245833299</v>
      </c>
      <c r="N4" s="124" t="e">
        <v>#N/A</v>
      </c>
      <c r="O4" s="124" t="e">
        <v>#N/A</v>
      </c>
      <c r="P4" s="124">
        <v>1.3033724615909099</v>
      </c>
      <c r="T4" s="52"/>
    </row>
    <row r="5" spans="2:20" ht="14.45" customHeight="1" thickBot="1" x14ac:dyDescent="0.3">
      <c r="J5" s="75" t="s">
        <v>91</v>
      </c>
      <c r="K5" s="124">
        <v>0.53371933065573796</v>
      </c>
      <c r="L5" s="124">
        <v>1.3832100758333301</v>
      </c>
      <c r="M5" s="124">
        <v>1.4120771082352901</v>
      </c>
      <c r="N5" s="124" t="e">
        <v>#N/A</v>
      </c>
      <c r="O5" s="124" t="e">
        <v>#N/A</v>
      </c>
      <c r="P5" s="124">
        <v>1.31885626897959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dimension ref="A1:P22"/>
  <sheetViews>
    <sheetView showGridLines="0" zoomScaleNormal="100" workbookViewId="0">
      <selection activeCell="I2" sqref="I2"/>
    </sheetView>
  </sheetViews>
  <sheetFormatPr defaultColWidth="8.83203125" defaultRowHeight="15" x14ac:dyDescent="0.25"/>
  <cols>
    <col min="1" max="1" width="23.6640625" style="143" customWidth="1"/>
    <col min="2" max="2" width="10.1640625" style="143" customWidth="1"/>
    <col min="3" max="3" width="10.5" style="143" bestFit="1" customWidth="1"/>
    <col min="4" max="16384" width="8.83203125" style="143"/>
  </cols>
  <sheetData>
    <row r="1" spans="1:16" x14ac:dyDescent="0.25">
      <c r="A1" s="141"/>
      <c r="B1" s="142"/>
      <c r="C1" s="142"/>
      <c r="D1" s="142"/>
      <c r="E1" s="142"/>
      <c r="F1" s="142"/>
      <c r="G1" s="141"/>
    </row>
    <row r="2" spans="1:16" x14ac:dyDescent="0.25">
      <c r="A2" s="141"/>
      <c r="B2" s="144" t="s">
        <v>85</v>
      </c>
      <c r="C2" s="144" t="s">
        <v>87</v>
      </c>
      <c r="D2" s="144" t="s">
        <v>91</v>
      </c>
      <c r="E2" s="144" t="s">
        <v>95</v>
      </c>
      <c r="F2" s="144" t="s">
        <v>99</v>
      </c>
      <c r="G2" s="141"/>
      <c r="I2" s="145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68" t="s">
        <v>97</v>
      </c>
      <c r="B3" s="146">
        <v>-5.4140689570270073E-2</v>
      </c>
      <c r="C3" s="146">
        <v>8.8092114653920348E-2</v>
      </c>
      <c r="D3" s="146">
        <v>0.23797443689171885</v>
      </c>
      <c r="E3" s="146">
        <v>0.33191949548644312</v>
      </c>
      <c r="F3" s="146">
        <v>0.35150849203433981</v>
      </c>
      <c r="G3" s="141"/>
      <c r="H3" s="147"/>
      <c r="I3" s="170" t="s">
        <v>48</v>
      </c>
      <c r="J3" s="170"/>
      <c r="K3" s="170"/>
      <c r="L3" s="170"/>
      <c r="M3" s="170"/>
      <c r="N3" s="170"/>
      <c r="O3" s="170"/>
      <c r="P3" s="170"/>
    </row>
    <row r="4" spans="1:16" x14ac:dyDescent="0.25">
      <c r="A4" s="168" t="s">
        <v>96</v>
      </c>
      <c r="B4" s="146">
        <v>-1.0340392493352389E-2</v>
      </c>
      <c r="C4" s="146">
        <v>0.11955300265226164</v>
      </c>
      <c r="D4" s="146">
        <v>0.25569154705227209</v>
      </c>
      <c r="E4" s="146">
        <v>0.2683509648590805</v>
      </c>
      <c r="F4" s="146"/>
      <c r="G4" s="148" t="s">
        <v>47</v>
      </c>
    </row>
    <row r="5" spans="1:16" x14ac:dyDescent="0.25">
      <c r="A5" s="141"/>
      <c r="B5" s="149"/>
      <c r="C5" s="141"/>
      <c r="D5" s="141"/>
      <c r="E5" s="141"/>
      <c r="F5" s="141"/>
      <c r="G5" s="141"/>
    </row>
    <row r="6" spans="1:16" x14ac:dyDescent="0.25">
      <c r="A6" s="168" t="s">
        <v>98</v>
      </c>
      <c r="B6" s="150">
        <v>4.0213213855500002E-2</v>
      </c>
      <c r="C6" s="150">
        <v>9.9772962593580594E-2</v>
      </c>
      <c r="D6" s="150">
        <v>0.240061611245657</v>
      </c>
      <c r="E6" s="150">
        <v>0.34025161109303398</v>
      </c>
      <c r="F6" s="150">
        <v>0.36843807286837099</v>
      </c>
      <c r="G6" s="141"/>
    </row>
    <row r="7" spans="1:16" x14ac:dyDescent="0.25">
      <c r="A7" s="141"/>
      <c r="B7" s="151"/>
      <c r="C7" s="152"/>
      <c r="D7" s="152"/>
      <c r="E7" s="152"/>
      <c r="F7" s="152"/>
      <c r="G7" s="141"/>
      <c r="H7" s="147"/>
      <c r="I7" s="147"/>
      <c r="J7" s="147"/>
      <c r="K7" s="147"/>
      <c r="L7" s="147"/>
    </row>
    <row r="8" spans="1:16" x14ac:dyDescent="0.25">
      <c r="A8" s="153" t="s">
        <v>49</v>
      </c>
      <c r="B8" s="154"/>
      <c r="C8" s="155">
        <v>0.24424721908317557</v>
      </c>
      <c r="D8" s="155">
        <v>0.27967846749751185</v>
      </c>
      <c r="E8" s="155">
        <v>0.22283224122365755</v>
      </c>
      <c r="F8" s="155">
        <v>0.17493009941661949</v>
      </c>
      <c r="G8" s="141"/>
    </row>
    <row r="9" spans="1:16" x14ac:dyDescent="0.25">
      <c r="A9" s="153" t="s">
        <v>50</v>
      </c>
      <c r="B9" s="154">
        <f>B3</f>
        <v>-5.4140689570270073E-2</v>
      </c>
      <c r="C9" s="155">
        <v>-3.4031494887667435E-2</v>
      </c>
      <c r="D9" s="155">
        <v>9.8135203142962923E-2</v>
      </c>
      <c r="E9" s="155">
        <v>0.22050337487461436</v>
      </c>
      <c r="F9" s="155">
        <v>0.26404344232603005</v>
      </c>
      <c r="G9" s="141"/>
    </row>
    <row r="10" spans="1:16" x14ac:dyDescent="0.25">
      <c r="A10" s="153" t="s">
        <v>51</v>
      </c>
      <c r="B10" s="154"/>
      <c r="C10" s="155">
        <v>0.21021572419550813</v>
      </c>
      <c r="D10" s="155">
        <v>0.37781367064047477</v>
      </c>
      <c r="E10" s="155">
        <v>0.44333561609827188</v>
      </c>
      <c r="F10" s="155">
        <v>0.43897354174264958</v>
      </c>
      <c r="G10" s="141"/>
    </row>
    <row r="11" spans="1:16" x14ac:dyDescent="0.25">
      <c r="A11" s="141" t="s">
        <v>52</v>
      </c>
      <c r="B11" s="154"/>
      <c r="C11" s="155">
        <v>0.12212360954158778</v>
      </c>
      <c r="D11" s="155">
        <v>0.13983923374875593</v>
      </c>
      <c r="E11" s="155">
        <v>0.11141612061182878</v>
      </c>
      <c r="F11" s="155">
        <v>8.7465049708309747E-2</v>
      </c>
      <c r="G11" s="141"/>
      <c r="H11" s="147"/>
      <c r="I11" s="147"/>
      <c r="J11" s="147"/>
      <c r="K11" s="147"/>
      <c r="L11" s="147"/>
    </row>
    <row r="12" spans="1:16" x14ac:dyDescent="0.25">
      <c r="A12" s="141"/>
      <c r="B12" s="141"/>
      <c r="C12" s="141"/>
      <c r="D12" s="141"/>
      <c r="E12" s="141"/>
      <c r="F12" s="141"/>
      <c r="G12" s="141"/>
    </row>
    <row r="13" spans="1:16" x14ac:dyDescent="0.25">
      <c r="A13" s="141"/>
      <c r="B13" s="141"/>
      <c r="C13" s="156"/>
      <c r="D13" s="141"/>
      <c r="E13" s="141"/>
      <c r="F13" s="141"/>
      <c r="G13" s="141"/>
    </row>
    <row r="14" spans="1:16" x14ac:dyDescent="0.25">
      <c r="A14" s="141"/>
      <c r="B14" s="156"/>
      <c r="C14" s="157"/>
      <c r="D14" s="156"/>
      <c r="E14" s="156"/>
      <c r="F14" s="156"/>
      <c r="G14" s="141"/>
      <c r="H14" s="147"/>
      <c r="I14" s="147"/>
      <c r="J14" s="147"/>
      <c r="K14" s="147"/>
      <c r="L14" s="147"/>
    </row>
    <row r="15" spans="1:16" x14ac:dyDescent="0.25">
      <c r="A15" s="141"/>
      <c r="B15" s="156"/>
      <c r="C15" s="156"/>
      <c r="D15" s="156"/>
      <c r="E15" s="156"/>
      <c r="F15" s="156"/>
      <c r="G15" s="141"/>
      <c r="H15" s="147"/>
      <c r="I15" s="147"/>
      <c r="J15" s="147"/>
      <c r="K15" s="147"/>
      <c r="L15" s="147"/>
    </row>
    <row r="16" spans="1:16" x14ac:dyDescent="0.25">
      <c r="B16" s="156"/>
      <c r="C16" s="156"/>
      <c r="D16" s="156"/>
      <c r="E16" s="156"/>
      <c r="F16" s="156"/>
      <c r="H16" s="147"/>
      <c r="I16" s="147"/>
      <c r="J16" s="147"/>
      <c r="K16" s="147"/>
      <c r="L16" s="147"/>
    </row>
    <row r="17" spans="2:6" x14ac:dyDescent="0.25">
      <c r="B17" s="156"/>
      <c r="C17" s="156"/>
      <c r="D17" s="156"/>
      <c r="E17" s="156"/>
      <c r="F17" s="156"/>
    </row>
    <row r="18" spans="2:6" x14ac:dyDescent="0.25">
      <c r="B18" s="156"/>
      <c r="C18" s="156"/>
      <c r="D18" s="156"/>
      <c r="E18" s="156"/>
      <c r="F18" s="156"/>
    </row>
    <row r="19" spans="2:6" x14ac:dyDescent="0.25">
      <c r="B19" s="156"/>
      <c r="C19" s="156"/>
      <c r="D19" s="156"/>
      <c r="E19" s="156"/>
      <c r="F19" s="156"/>
    </row>
    <row r="20" spans="2:6" x14ac:dyDescent="0.25">
      <c r="B20" s="156"/>
      <c r="C20" s="156"/>
      <c r="D20" s="156"/>
      <c r="E20" s="156"/>
      <c r="F20" s="156"/>
    </row>
    <row r="21" spans="2:6" x14ac:dyDescent="0.25">
      <c r="B21" s="156"/>
      <c r="C21" s="156"/>
      <c r="D21" s="156"/>
      <c r="E21" s="156"/>
      <c r="F21" s="156"/>
    </row>
    <row r="22" spans="2:6" x14ac:dyDescent="0.25">
      <c r="B22" s="156"/>
      <c r="C22" s="156"/>
      <c r="D22" s="156"/>
      <c r="E22" s="156"/>
      <c r="F22" s="156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3A02-1CF6-46CA-9028-EE4DA6F20939}">
  <dimension ref="A1:U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" sqref="I1"/>
    </sheetView>
  </sheetViews>
  <sheetFormatPr defaultColWidth="9.33203125" defaultRowHeight="15" x14ac:dyDescent="0.25"/>
  <cols>
    <col min="1" max="1" width="18.1640625" style="143" customWidth="1"/>
    <col min="2" max="16384" width="9.33203125" style="143"/>
  </cols>
  <sheetData>
    <row r="1" spans="1:21" x14ac:dyDescent="0.25">
      <c r="A1" s="158"/>
      <c r="B1" s="158">
        <v>2022</v>
      </c>
      <c r="C1" s="158">
        <v>2023</v>
      </c>
      <c r="D1" s="158">
        <v>2024</v>
      </c>
      <c r="E1" s="158">
        <v>2025</v>
      </c>
      <c r="F1" s="158">
        <v>2026</v>
      </c>
      <c r="G1" s="158">
        <v>2027</v>
      </c>
      <c r="H1" s="158">
        <v>2028</v>
      </c>
      <c r="I1" s="145" t="s">
        <v>16</v>
      </c>
      <c r="J1" s="1"/>
      <c r="K1" s="1"/>
      <c r="L1" s="1"/>
    </row>
    <row r="2" spans="1:21" x14ac:dyDescent="0.25">
      <c r="A2" s="159" t="s">
        <v>97</v>
      </c>
      <c r="B2" s="160">
        <v>100</v>
      </c>
      <c r="C2" s="161">
        <v>100.52645150132338</v>
      </c>
      <c r="D2" s="161">
        <v>101.0629806054082</v>
      </c>
      <c r="E2" s="161">
        <v>102.46089393607969</v>
      </c>
      <c r="F2" s="162">
        <v>103.90772076424432</v>
      </c>
      <c r="G2" s="162">
        <v>105.3265460781713</v>
      </c>
      <c r="H2" s="160">
        <v>106.71565183402294</v>
      </c>
      <c r="I2" s="170" t="s">
        <v>86</v>
      </c>
      <c r="J2" s="170"/>
      <c r="K2" s="170"/>
      <c r="L2" s="170"/>
      <c r="M2" s="163"/>
      <c r="N2" s="163"/>
      <c r="O2" s="163"/>
      <c r="P2" s="163"/>
      <c r="Q2" s="163"/>
      <c r="R2" s="163"/>
      <c r="S2" s="163"/>
      <c r="T2" s="163"/>
    </row>
    <row r="3" spans="1:21" x14ac:dyDescent="0.25">
      <c r="A3" s="164" t="s">
        <v>98</v>
      </c>
      <c r="B3" s="160">
        <v>99.999999999999972</v>
      </c>
      <c r="C3" s="160">
        <v>100.53257975396225</v>
      </c>
      <c r="D3" s="160">
        <v>101.12233444228573</v>
      </c>
      <c r="E3" s="160">
        <v>102.67541690822749</v>
      </c>
      <c r="F3" s="160">
        <v>104.35992231003192</v>
      </c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1" x14ac:dyDescent="0.25">
      <c r="A4" s="159" t="s">
        <v>96</v>
      </c>
      <c r="B4" s="160">
        <v>100</v>
      </c>
      <c r="C4" s="161">
        <v>100.49334638978071</v>
      </c>
      <c r="D4" s="161">
        <v>101.09747430896255</v>
      </c>
      <c r="E4" s="161">
        <v>102.44566648093765</v>
      </c>
      <c r="F4" s="162">
        <v>103.91938634780377</v>
      </c>
      <c r="G4" s="162">
        <v>105.34407462352294</v>
      </c>
      <c r="H4" s="160">
        <v>106.71710028208372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1" x14ac:dyDescent="0.25">
      <c r="A5" s="159" t="s">
        <v>82</v>
      </c>
      <c r="B5" s="160">
        <v>100</v>
      </c>
      <c r="C5" s="161">
        <v>102.64831704699074</v>
      </c>
      <c r="D5" s="162">
        <v>104.4236495322135</v>
      </c>
      <c r="E5" s="162">
        <v>106.10394012668465</v>
      </c>
      <c r="F5" s="160">
        <v>107.68349824708736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1:21" x14ac:dyDescent="0.25">
      <c r="A6" s="164"/>
      <c r="B6" s="160"/>
      <c r="C6" s="160"/>
      <c r="D6" s="160"/>
      <c r="E6" s="162"/>
      <c r="F6" s="162"/>
      <c r="J6" s="163"/>
      <c r="K6" s="163"/>
      <c r="L6" s="163"/>
      <c r="M6" s="163"/>
      <c r="N6" s="145" t="s">
        <v>16</v>
      </c>
      <c r="O6" s="1"/>
      <c r="P6" s="1"/>
      <c r="Q6" s="1"/>
      <c r="R6" s="1"/>
      <c r="S6" s="1"/>
      <c r="T6" s="98"/>
      <c r="U6" s="98"/>
    </row>
    <row r="7" spans="1:21" ht="14.45" customHeight="1" x14ac:dyDescent="0.25">
      <c r="B7" s="160"/>
      <c r="C7" s="160"/>
      <c r="D7" s="160"/>
      <c r="E7" s="160"/>
      <c r="F7" s="160"/>
      <c r="M7" s="163"/>
      <c r="N7" s="170" t="s">
        <v>83</v>
      </c>
      <c r="O7" s="170"/>
      <c r="P7" s="170"/>
      <c r="Q7" s="170"/>
      <c r="R7" s="170"/>
      <c r="S7" s="170"/>
      <c r="T7" s="170"/>
      <c r="U7" s="170"/>
    </row>
    <row r="8" spans="1:21" ht="14.45" customHeight="1" x14ac:dyDescent="0.25">
      <c r="B8" s="160"/>
      <c r="C8" s="160"/>
      <c r="D8" s="160"/>
      <c r="E8" s="160"/>
      <c r="F8" s="160"/>
      <c r="M8" s="163"/>
      <c r="N8" s="163"/>
      <c r="O8" s="163"/>
      <c r="P8" s="163"/>
      <c r="Q8" s="163"/>
      <c r="R8" s="163"/>
      <c r="S8" s="163"/>
      <c r="T8" s="163"/>
    </row>
    <row r="9" spans="1:21" x14ac:dyDescent="0.25">
      <c r="B9" s="160"/>
      <c r="C9" s="160"/>
      <c r="D9" s="160"/>
      <c r="E9" s="160"/>
      <c r="F9" s="160"/>
      <c r="M9" s="163"/>
      <c r="N9" s="163"/>
      <c r="O9" s="163"/>
      <c r="P9" s="163"/>
      <c r="Q9" s="163"/>
      <c r="R9" s="163"/>
      <c r="S9" s="163"/>
      <c r="T9" s="163"/>
    </row>
    <row r="10" spans="1:21" x14ac:dyDescent="0.25">
      <c r="B10" s="160"/>
      <c r="C10" s="160"/>
      <c r="D10" s="160"/>
      <c r="E10" s="160"/>
      <c r="F10" s="160"/>
      <c r="M10" s="163"/>
      <c r="N10" s="163"/>
      <c r="O10" s="163"/>
      <c r="P10" s="163"/>
      <c r="Q10" s="163"/>
      <c r="R10" s="163"/>
      <c r="S10" s="163"/>
      <c r="T10" s="163"/>
    </row>
    <row r="11" spans="1:21" x14ac:dyDescent="0.25">
      <c r="B11" s="160"/>
      <c r="C11" s="160"/>
      <c r="D11" s="160"/>
      <c r="E11" s="160"/>
      <c r="F11" s="160"/>
      <c r="M11" s="163"/>
      <c r="N11" s="163"/>
      <c r="O11" s="163"/>
      <c r="P11" s="163"/>
      <c r="Q11" s="163"/>
      <c r="R11" s="163"/>
      <c r="S11" s="163"/>
      <c r="T11" s="163"/>
    </row>
    <row r="12" spans="1:21" x14ac:dyDescent="0.25">
      <c r="B12" s="160"/>
      <c r="C12" s="160"/>
      <c r="D12" s="160"/>
      <c r="E12" s="160"/>
      <c r="F12" s="160"/>
      <c r="M12" s="163"/>
      <c r="N12" s="163"/>
      <c r="O12" s="163"/>
      <c r="P12" s="163"/>
      <c r="Q12" s="163"/>
      <c r="R12" s="163"/>
      <c r="S12" s="163"/>
      <c r="T12" s="163"/>
    </row>
    <row r="13" spans="1:21" x14ac:dyDescent="0.25">
      <c r="B13" s="160"/>
      <c r="C13" s="160"/>
      <c r="D13" s="160"/>
      <c r="E13" s="160"/>
      <c r="F13" s="160"/>
      <c r="M13" s="163"/>
      <c r="N13" s="163"/>
      <c r="O13" s="163"/>
      <c r="P13" s="163"/>
      <c r="Q13" s="163"/>
      <c r="R13" s="163"/>
      <c r="S13" s="163"/>
      <c r="T13" s="163"/>
    </row>
    <row r="14" spans="1:21" x14ac:dyDescent="0.25">
      <c r="B14" s="160"/>
      <c r="C14" s="160"/>
      <c r="D14" s="160"/>
      <c r="E14" s="160"/>
      <c r="F14" s="160"/>
      <c r="M14" s="163"/>
      <c r="N14" s="163"/>
      <c r="O14" s="163"/>
      <c r="P14" s="163"/>
      <c r="Q14" s="163"/>
      <c r="R14" s="163"/>
      <c r="S14" s="163"/>
      <c r="T14" s="163"/>
    </row>
    <row r="15" spans="1:21" x14ac:dyDescent="0.25">
      <c r="B15" s="160"/>
      <c r="C15" s="160"/>
      <c r="D15" s="160"/>
      <c r="E15" s="160"/>
      <c r="F15" s="160"/>
      <c r="M15" s="163"/>
      <c r="N15" s="163"/>
      <c r="O15" s="163"/>
      <c r="P15" s="163"/>
      <c r="Q15" s="163"/>
      <c r="R15" s="163"/>
      <c r="S15" s="163"/>
      <c r="T15" s="163"/>
    </row>
    <row r="16" spans="1:21" x14ac:dyDescent="0.25">
      <c r="B16" s="160"/>
      <c r="C16" s="160"/>
      <c r="D16" s="160"/>
      <c r="E16" s="160"/>
      <c r="F16" s="160"/>
      <c r="M16" s="163"/>
      <c r="N16" s="163"/>
      <c r="O16" s="163"/>
      <c r="P16" s="163"/>
      <c r="Q16" s="163"/>
      <c r="R16" s="163"/>
      <c r="S16" s="163"/>
      <c r="T16" s="163"/>
    </row>
    <row r="17" spans="2:20" x14ac:dyDescent="0.25">
      <c r="B17" s="160"/>
      <c r="C17" s="160"/>
      <c r="D17" s="160"/>
      <c r="E17" s="160"/>
      <c r="F17" s="160"/>
      <c r="M17" s="163"/>
      <c r="N17" s="163"/>
      <c r="O17" s="163"/>
      <c r="P17" s="163"/>
      <c r="Q17" s="163"/>
      <c r="R17" s="163"/>
      <c r="S17" s="163"/>
      <c r="T17" s="163"/>
    </row>
    <row r="18" spans="2:20" x14ac:dyDescent="0.25">
      <c r="B18" s="160"/>
      <c r="C18" s="160"/>
      <c r="D18" s="160"/>
      <c r="E18" s="160"/>
      <c r="F18" s="160"/>
      <c r="M18" s="163"/>
      <c r="N18" s="163"/>
      <c r="O18" s="163"/>
      <c r="P18" s="163"/>
      <c r="Q18" s="163"/>
      <c r="R18" s="163"/>
      <c r="S18" s="163"/>
      <c r="T18" s="163"/>
    </row>
    <row r="19" spans="2:20" x14ac:dyDescent="0.25">
      <c r="B19" s="160"/>
      <c r="C19" s="160"/>
      <c r="D19" s="160"/>
      <c r="E19" s="160"/>
      <c r="F19" s="160"/>
      <c r="M19" s="163"/>
      <c r="N19" s="163"/>
      <c r="O19" s="163"/>
      <c r="P19" s="163"/>
      <c r="Q19" s="163"/>
      <c r="R19" s="163"/>
      <c r="S19" s="163"/>
      <c r="T19" s="163"/>
    </row>
    <row r="20" spans="2:20" x14ac:dyDescent="0.25">
      <c r="B20" s="160"/>
      <c r="C20" s="160"/>
      <c r="D20" s="160"/>
      <c r="E20" s="160"/>
      <c r="F20" s="160"/>
      <c r="M20" s="163"/>
      <c r="N20" s="163"/>
      <c r="O20" s="163"/>
      <c r="P20" s="163"/>
      <c r="Q20" s="163"/>
      <c r="R20" s="163"/>
      <c r="S20" s="163"/>
      <c r="T20" s="163"/>
    </row>
    <row r="21" spans="2:20" x14ac:dyDescent="0.25">
      <c r="B21" s="160"/>
      <c r="C21" s="160"/>
      <c r="D21" s="160"/>
      <c r="E21" s="160"/>
      <c r="F21" s="160"/>
      <c r="M21" s="163"/>
      <c r="N21" s="163"/>
      <c r="O21" s="163"/>
      <c r="P21" s="163"/>
      <c r="Q21" s="163"/>
      <c r="R21" s="163"/>
      <c r="S21" s="163"/>
      <c r="T21" s="163"/>
    </row>
    <row r="22" spans="2:20" x14ac:dyDescent="0.25">
      <c r="B22" s="160"/>
      <c r="C22" s="160"/>
      <c r="D22" s="160"/>
      <c r="E22" s="160"/>
      <c r="F22" s="160"/>
      <c r="M22" s="163"/>
      <c r="N22" s="163"/>
      <c r="O22" s="163"/>
      <c r="P22" s="163"/>
      <c r="Q22" s="163"/>
      <c r="R22" s="163"/>
      <c r="S22" s="163"/>
      <c r="T22" s="163"/>
    </row>
    <row r="23" spans="2:20" x14ac:dyDescent="0.25">
      <c r="B23" s="160"/>
      <c r="C23" s="160"/>
      <c r="D23" s="160"/>
      <c r="E23" s="160"/>
      <c r="F23" s="160"/>
      <c r="M23" s="163"/>
      <c r="N23" s="163"/>
      <c r="O23" s="163"/>
      <c r="P23" s="163"/>
      <c r="Q23" s="163"/>
      <c r="R23" s="163"/>
      <c r="S23" s="163"/>
      <c r="T23" s="163"/>
    </row>
    <row r="24" spans="2:20" x14ac:dyDescent="0.25">
      <c r="B24" s="160"/>
      <c r="C24" s="160"/>
      <c r="D24" s="160"/>
      <c r="E24" s="160"/>
      <c r="F24" s="160"/>
      <c r="M24" s="163"/>
      <c r="N24" s="163"/>
      <c r="O24" s="163"/>
      <c r="P24" s="163"/>
      <c r="Q24" s="163"/>
      <c r="R24" s="163"/>
      <c r="S24" s="163"/>
      <c r="T24" s="163"/>
    </row>
    <row r="25" spans="2:20" x14ac:dyDescent="0.25">
      <c r="B25" s="160"/>
      <c r="C25" s="160"/>
      <c r="D25" s="160"/>
      <c r="E25" s="160"/>
      <c r="F25" s="160"/>
      <c r="M25" s="163"/>
      <c r="N25" s="163"/>
      <c r="O25" s="163"/>
      <c r="P25" s="163"/>
      <c r="Q25" s="163"/>
      <c r="R25" s="163"/>
      <c r="S25" s="163"/>
      <c r="T25" s="163"/>
    </row>
    <row r="26" spans="2:20" x14ac:dyDescent="0.25">
      <c r="B26" s="160"/>
      <c r="C26" s="160"/>
      <c r="D26" s="160"/>
      <c r="E26" s="160"/>
      <c r="F26" s="160"/>
      <c r="M26" s="163"/>
      <c r="N26" s="163"/>
      <c r="O26" s="163"/>
      <c r="P26" s="163"/>
      <c r="Q26" s="163"/>
      <c r="R26" s="163"/>
      <c r="S26" s="163"/>
      <c r="T26" s="163"/>
    </row>
    <row r="27" spans="2:20" x14ac:dyDescent="0.25">
      <c r="B27" s="160"/>
      <c r="C27" s="160"/>
      <c r="D27" s="160"/>
      <c r="E27" s="160"/>
      <c r="F27" s="160"/>
      <c r="M27" s="163"/>
      <c r="N27" s="163"/>
      <c r="O27" s="163"/>
      <c r="P27" s="163"/>
      <c r="Q27" s="163"/>
      <c r="R27" s="163"/>
      <c r="S27" s="163"/>
      <c r="T27" s="163"/>
    </row>
    <row r="28" spans="2:20" x14ac:dyDescent="0.25">
      <c r="B28" s="160"/>
      <c r="C28" s="160"/>
      <c r="D28" s="160"/>
      <c r="E28" s="160"/>
      <c r="F28" s="160"/>
      <c r="M28" s="163"/>
      <c r="N28" s="163"/>
      <c r="O28" s="163"/>
      <c r="P28" s="163"/>
      <c r="Q28" s="163"/>
      <c r="R28" s="163"/>
      <c r="S28" s="163"/>
      <c r="T28" s="163"/>
    </row>
    <row r="29" spans="2:20" x14ac:dyDescent="0.25">
      <c r="B29" s="160"/>
      <c r="C29" s="160"/>
      <c r="D29" s="160"/>
      <c r="E29" s="160"/>
      <c r="F29" s="160"/>
      <c r="M29" s="163"/>
      <c r="N29" s="163"/>
      <c r="O29" s="163"/>
      <c r="P29" s="163"/>
      <c r="Q29" s="163"/>
      <c r="R29" s="163"/>
      <c r="S29" s="163"/>
      <c r="T29" s="163"/>
    </row>
    <row r="30" spans="2:20" x14ac:dyDescent="0.25">
      <c r="B30" s="160"/>
      <c r="C30" s="160"/>
      <c r="D30" s="160"/>
      <c r="E30" s="160"/>
      <c r="F30" s="160"/>
      <c r="M30" s="163"/>
      <c r="N30" s="163"/>
      <c r="O30" s="163"/>
      <c r="P30" s="163"/>
      <c r="Q30" s="163"/>
      <c r="R30" s="163"/>
      <c r="S30" s="163"/>
      <c r="T30" s="163"/>
    </row>
    <row r="31" spans="2:20" x14ac:dyDescent="0.25">
      <c r="B31" s="160"/>
      <c r="C31" s="160"/>
      <c r="D31" s="160"/>
      <c r="E31" s="160"/>
      <c r="F31" s="160"/>
      <c r="M31" s="163"/>
      <c r="N31" s="163"/>
      <c r="O31" s="163"/>
      <c r="P31" s="163"/>
      <c r="Q31" s="163"/>
      <c r="R31" s="163"/>
      <c r="S31" s="163"/>
      <c r="T31" s="163"/>
    </row>
    <row r="32" spans="2:20" x14ac:dyDescent="0.25">
      <c r="B32" s="160"/>
      <c r="C32" s="160"/>
      <c r="D32" s="160"/>
      <c r="E32" s="160"/>
      <c r="F32" s="160"/>
      <c r="M32" s="163"/>
      <c r="N32" s="163"/>
      <c r="O32" s="163"/>
      <c r="P32" s="163"/>
      <c r="Q32" s="163"/>
      <c r="R32" s="163"/>
      <c r="S32" s="163"/>
      <c r="T32" s="163"/>
    </row>
    <row r="33" spans="2:20" x14ac:dyDescent="0.25">
      <c r="B33" s="160"/>
      <c r="C33" s="160"/>
      <c r="D33" s="160"/>
      <c r="E33" s="160"/>
      <c r="F33" s="160"/>
      <c r="M33" s="163"/>
      <c r="N33" s="163"/>
      <c r="O33" s="163"/>
      <c r="P33" s="163"/>
      <c r="Q33" s="163"/>
      <c r="R33" s="163"/>
      <c r="S33" s="163"/>
      <c r="T33" s="163"/>
    </row>
    <row r="34" spans="2:20" x14ac:dyDescent="0.25">
      <c r="B34" s="160"/>
      <c r="C34" s="160"/>
      <c r="D34" s="160"/>
      <c r="E34" s="160"/>
      <c r="F34" s="160"/>
      <c r="M34" s="163"/>
      <c r="N34" s="163"/>
      <c r="O34" s="163"/>
      <c r="P34" s="163"/>
      <c r="Q34" s="163"/>
      <c r="R34" s="163"/>
      <c r="S34" s="163"/>
      <c r="T34" s="163"/>
    </row>
    <row r="35" spans="2:20" x14ac:dyDescent="0.25">
      <c r="B35" s="160"/>
      <c r="C35" s="160"/>
      <c r="D35" s="160"/>
      <c r="E35" s="160"/>
      <c r="F35" s="160"/>
      <c r="M35" s="163"/>
      <c r="N35" s="163"/>
      <c r="O35" s="163"/>
      <c r="P35" s="163"/>
      <c r="Q35" s="163"/>
      <c r="R35" s="163"/>
      <c r="S35" s="163"/>
      <c r="T35" s="163"/>
    </row>
    <row r="36" spans="2:20" x14ac:dyDescent="0.25">
      <c r="B36" s="160"/>
      <c r="C36" s="160"/>
      <c r="D36" s="160"/>
      <c r="E36" s="160"/>
      <c r="F36" s="160"/>
      <c r="M36" s="163"/>
      <c r="N36" s="163"/>
      <c r="O36" s="163"/>
      <c r="P36" s="163"/>
      <c r="Q36" s="163"/>
      <c r="R36" s="163"/>
      <c r="S36" s="163"/>
      <c r="T36" s="163"/>
    </row>
    <row r="37" spans="2:20" x14ac:dyDescent="0.25">
      <c r="B37" s="160"/>
      <c r="C37" s="160"/>
      <c r="D37" s="160"/>
      <c r="E37" s="160"/>
      <c r="F37" s="160"/>
      <c r="M37" s="163"/>
      <c r="N37" s="163"/>
      <c r="O37" s="163"/>
      <c r="P37" s="163"/>
      <c r="Q37" s="163"/>
      <c r="R37" s="163"/>
      <c r="S37" s="163"/>
      <c r="T37" s="163"/>
    </row>
    <row r="38" spans="2:20" x14ac:dyDescent="0.25">
      <c r="B38" s="160"/>
      <c r="C38" s="160"/>
      <c r="D38" s="160"/>
      <c r="E38" s="160"/>
      <c r="F38" s="160"/>
      <c r="M38" s="163"/>
      <c r="N38" s="163"/>
      <c r="O38" s="163"/>
      <c r="P38" s="163"/>
      <c r="Q38" s="163"/>
      <c r="R38" s="163"/>
      <c r="S38" s="163"/>
      <c r="T38" s="163"/>
    </row>
    <row r="39" spans="2:20" x14ac:dyDescent="0.25">
      <c r="B39" s="160"/>
      <c r="C39" s="160"/>
      <c r="D39" s="160"/>
      <c r="E39" s="160"/>
      <c r="F39" s="160"/>
      <c r="M39" s="163"/>
      <c r="N39" s="163"/>
      <c r="O39" s="163"/>
      <c r="P39" s="163"/>
      <c r="Q39" s="163"/>
      <c r="R39" s="163"/>
      <c r="S39" s="163"/>
      <c r="T39" s="163"/>
    </row>
    <row r="40" spans="2:20" x14ac:dyDescent="0.25">
      <c r="B40" s="160"/>
      <c r="C40" s="160"/>
      <c r="D40" s="160"/>
      <c r="E40" s="160"/>
      <c r="F40" s="160"/>
      <c r="M40" s="163"/>
      <c r="N40" s="163"/>
      <c r="O40" s="163"/>
      <c r="P40" s="163"/>
      <c r="Q40" s="163"/>
      <c r="R40" s="163"/>
      <c r="S40" s="163"/>
      <c r="T40" s="163"/>
    </row>
    <row r="41" spans="2:20" x14ac:dyDescent="0.25">
      <c r="B41" s="160"/>
      <c r="C41" s="160"/>
      <c r="D41" s="160"/>
      <c r="E41" s="160"/>
      <c r="F41" s="160"/>
      <c r="M41" s="163"/>
      <c r="N41" s="163"/>
      <c r="O41" s="163"/>
      <c r="P41" s="163"/>
      <c r="Q41" s="163"/>
      <c r="R41" s="163"/>
      <c r="S41" s="163"/>
      <c r="T41" s="163"/>
    </row>
    <row r="42" spans="2:20" x14ac:dyDescent="0.25">
      <c r="B42" s="160"/>
      <c r="C42" s="160"/>
      <c r="D42" s="160"/>
      <c r="E42" s="160"/>
      <c r="F42" s="160"/>
      <c r="M42" s="163"/>
      <c r="N42" s="163"/>
      <c r="O42" s="163"/>
      <c r="P42" s="163"/>
      <c r="Q42" s="163"/>
      <c r="R42" s="163"/>
      <c r="S42" s="163"/>
      <c r="T42" s="163"/>
    </row>
    <row r="43" spans="2:20" x14ac:dyDescent="0.25">
      <c r="B43" s="160"/>
      <c r="C43" s="160"/>
      <c r="D43" s="160"/>
      <c r="E43" s="160"/>
      <c r="F43" s="160"/>
      <c r="M43" s="163"/>
      <c r="N43" s="163"/>
      <c r="O43" s="163"/>
      <c r="P43" s="163"/>
      <c r="Q43" s="163"/>
      <c r="R43" s="163"/>
      <c r="S43" s="163"/>
      <c r="T43" s="163"/>
    </row>
    <row r="44" spans="2:20" x14ac:dyDescent="0.25">
      <c r="B44" s="160"/>
      <c r="C44" s="160"/>
      <c r="D44" s="160"/>
      <c r="E44" s="160"/>
      <c r="F44" s="160"/>
      <c r="M44" s="163"/>
      <c r="N44" s="163"/>
      <c r="O44" s="163"/>
      <c r="P44" s="163"/>
      <c r="Q44" s="163"/>
      <c r="R44" s="163"/>
      <c r="S44" s="163"/>
      <c r="T44" s="163"/>
    </row>
    <row r="45" spans="2:20" x14ac:dyDescent="0.25">
      <c r="B45" s="160"/>
      <c r="C45" s="160"/>
      <c r="D45" s="160"/>
      <c r="E45" s="160"/>
      <c r="F45" s="160"/>
      <c r="M45" s="163"/>
      <c r="N45" s="163"/>
      <c r="O45" s="163"/>
      <c r="P45" s="163"/>
      <c r="Q45" s="163"/>
      <c r="R45" s="163"/>
      <c r="S45" s="163"/>
      <c r="T45" s="163"/>
    </row>
    <row r="46" spans="2:20" x14ac:dyDescent="0.25">
      <c r="B46" s="160"/>
      <c r="C46" s="160"/>
      <c r="D46" s="160"/>
      <c r="E46" s="160"/>
      <c r="F46" s="160"/>
      <c r="M46" s="163"/>
      <c r="N46" s="163"/>
      <c r="O46" s="163"/>
      <c r="P46" s="163"/>
      <c r="Q46" s="163"/>
      <c r="R46" s="163"/>
      <c r="S46" s="163"/>
      <c r="T46" s="163"/>
    </row>
    <row r="47" spans="2:20" x14ac:dyDescent="0.25">
      <c r="B47" s="160"/>
      <c r="C47" s="160"/>
      <c r="D47" s="160"/>
      <c r="E47" s="160"/>
      <c r="F47" s="160"/>
      <c r="M47" s="163"/>
      <c r="N47" s="163"/>
      <c r="O47" s="163"/>
      <c r="P47" s="163"/>
      <c r="Q47" s="163"/>
      <c r="R47" s="163"/>
      <c r="S47" s="163"/>
      <c r="T47" s="163"/>
    </row>
    <row r="48" spans="2:20" x14ac:dyDescent="0.25">
      <c r="B48" s="160"/>
      <c r="C48" s="160"/>
      <c r="D48" s="160"/>
      <c r="E48" s="160"/>
      <c r="F48" s="160"/>
      <c r="M48" s="163"/>
      <c r="N48" s="163"/>
      <c r="O48" s="163"/>
      <c r="P48" s="163"/>
      <c r="Q48" s="163"/>
      <c r="R48" s="163"/>
      <c r="S48" s="163"/>
      <c r="T48" s="163"/>
    </row>
    <row r="49" spans="2:20" x14ac:dyDescent="0.25">
      <c r="B49" s="160"/>
      <c r="C49" s="160"/>
      <c r="D49" s="160"/>
      <c r="E49" s="160"/>
      <c r="F49" s="160"/>
      <c r="M49" s="163"/>
      <c r="N49" s="163"/>
      <c r="O49" s="163"/>
      <c r="P49" s="163"/>
      <c r="Q49" s="163"/>
      <c r="R49" s="163"/>
      <c r="S49" s="163"/>
      <c r="T49" s="163"/>
    </row>
    <row r="50" spans="2:20" x14ac:dyDescent="0.25">
      <c r="B50" s="160"/>
      <c r="C50" s="160"/>
      <c r="D50" s="160"/>
      <c r="E50" s="160"/>
      <c r="F50" s="160"/>
      <c r="M50" s="163"/>
      <c r="N50" s="163"/>
      <c r="O50" s="163"/>
      <c r="P50" s="163"/>
      <c r="Q50" s="163"/>
      <c r="R50" s="163"/>
      <c r="S50" s="163"/>
      <c r="T50" s="163"/>
    </row>
    <row r="51" spans="2:20" x14ac:dyDescent="0.25">
      <c r="B51" s="160"/>
      <c r="C51" s="160"/>
      <c r="D51" s="160"/>
      <c r="E51" s="160"/>
      <c r="F51" s="160"/>
      <c r="M51" s="163"/>
      <c r="N51" s="163"/>
      <c r="O51" s="163"/>
      <c r="P51" s="163"/>
      <c r="Q51" s="163"/>
      <c r="R51" s="163"/>
      <c r="S51" s="163"/>
      <c r="T51" s="163"/>
    </row>
    <row r="52" spans="2:20" x14ac:dyDescent="0.25">
      <c r="B52" s="160"/>
      <c r="C52" s="160"/>
      <c r="D52" s="160"/>
      <c r="E52" s="160"/>
      <c r="F52" s="160"/>
      <c r="M52" s="163"/>
      <c r="N52" s="163"/>
      <c r="O52" s="163"/>
      <c r="P52" s="163"/>
      <c r="Q52" s="163"/>
      <c r="R52" s="163"/>
      <c r="S52" s="163"/>
      <c r="T52" s="163"/>
    </row>
    <row r="53" spans="2:20" x14ac:dyDescent="0.25">
      <c r="B53" s="160"/>
      <c r="C53" s="160"/>
      <c r="D53" s="160"/>
      <c r="E53" s="160"/>
      <c r="F53" s="160"/>
      <c r="M53" s="163"/>
      <c r="N53" s="163"/>
      <c r="O53" s="163"/>
      <c r="P53" s="163"/>
      <c r="Q53" s="163"/>
      <c r="R53" s="163"/>
      <c r="S53" s="163"/>
      <c r="T53" s="163"/>
    </row>
    <row r="54" spans="2:20" x14ac:dyDescent="0.25">
      <c r="B54" s="160"/>
      <c r="C54" s="160"/>
      <c r="D54" s="160"/>
      <c r="E54" s="160"/>
      <c r="F54" s="160"/>
      <c r="M54" s="163"/>
      <c r="N54" s="163"/>
      <c r="O54" s="163"/>
      <c r="P54" s="163"/>
      <c r="Q54" s="163"/>
      <c r="R54" s="163"/>
      <c r="S54" s="163"/>
      <c r="T54" s="163"/>
    </row>
    <row r="55" spans="2:20" x14ac:dyDescent="0.25">
      <c r="B55" s="160"/>
      <c r="C55" s="160"/>
      <c r="D55" s="160"/>
      <c r="E55" s="160"/>
      <c r="F55" s="160"/>
      <c r="M55" s="163"/>
      <c r="N55" s="163"/>
      <c r="O55" s="163"/>
      <c r="P55" s="163"/>
      <c r="Q55" s="163"/>
      <c r="R55" s="163"/>
      <c r="S55" s="163"/>
      <c r="T55" s="163"/>
    </row>
    <row r="56" spans="2:20" x14ac:dyDescent="0.25">
      <c r="B56" s="160"/>
      <c r="C56" s="160"/>
      <c r="D56" s="160"/>
      <c r="E56" s="160"/>
      <c r="F56" s="160"/>
      <c r="M56" s="163"/>
      <c r="N56" s="163"/>
      <c r="O56" s="163"/>
      <c r="P56" s="163"/>
      <c r="Q56" s="163"/>
      <c r="R56" s="163"/>
      <c r="S56" s="163"/>
      <c r="T56" s="163"/>
    </row>
    <row r="57" spans="2:20" x14ac:dyDescent="0.25">
      <c r="B57" s="160"/>
      <c r="C57" s="160"/>
      <c r="D57" s="160"/>
      <c r="E57" s="160"/>
      <c r="F57" s="160"/>
      <c r="M57" s="163"/>
      <c r="N57" s="163"/>
      <c r="O57" s="163"/>
      <c r="P57" s="163"/>
      <c r="Q57" s="163"/>
      <c r="R57" s="163"/>
      <c r="S57" s="163"/>
      <c r="T57" s="163"/>
    </row>
    <row r="58" spans="2:20" x14ac:dyDescent="0.25">
      <c r="B58" s="160"/>
      <c r="C58" s="160"/>
      <c r="D58" s="160"/>
      <c r="E58" s="160"/>
      <c r="F58" s="160"/>
      <c r="M58" s="163"/>
      <c r="N58" s="163"/>
      <c r="O58" s="163"/>
      <c r="P58" s="163"/>
      <c r="Q58" s="163"/>
      <c r="R58" s="163"/>
      <c r="S58" s="163"/>
      <c r="T58" s="163"/>
    </row>
    <row r="59" spans="2:20" x14ac:dyDescent="0.25">
      <c r="B59" s="160"/>
      <c r="C59" s="160"/>
      <c r="D59" s="160"/>
      <c r="E59" s="160"/>
      <c r="F59" s="160"/>
      <c r="M59" s="163"/>
      <c r="N59" s="163"/>
      <c r="O59" s="163"/>
      <c r="P59" s="163"/>
      <c r="Q59" s="163"/>
      <c r="R59" s="163"/>
      <c r="S59" s="163"/>
      <c r="T59" s="163"/>
    </row>
    <row r="60" spans="2:20" x14ac:dyDescent="0.25">
      <c r="B60" s="160"/>
      <c r="C60" s="160"/>
      <c r="D60" s="160"/>
      <c r="E60" s="160"/>
      <c r="F60" s="160"/>
      <c r="M60" s="163"/>
      <c r="N60" s="163"/>
      <c r="O60" s="163"/>
      <c r="P60" s="163"/>
      <c r="Q60" s="163"/>
      <c r="R60" s="163"/>
      <c r="S60" s="163"/>
      <c r="T60" s="163"/>
    </row>
    <row r="61" spans="2:20" x14ac:dyDescent="0.25">
      <c r="B61" s="160"/>
      <c r="C61" s="160"/>
      <c r="D61" s="160"/>
      <c r="E61" s="160"/>
      <c r="F61" s="160"/>
      <c r="M61" s="163"/>
      <c r="N61" s="163"/>
      <c r="O61" s="163"/>
      <c r="P61" s="163"/>
      <c r="Q61" s="163"/>
      <c r="R61" s="163"/>
      <c r="S61" s="163"/>
      <c r="T61" s="163"/>
    </row>
    <row r="62" spans="2:20" x14ac:dyDescent="0.25">
      <c r="B62" s="160"/>
      <c r="C62" s="160"/>
      <c r="D62" s="160"/>
      <c r="E62" s="160"/>
      <c r="F62" s="160"/>
      <c r="M62" s="163"/>
      <c r="N62" s="163"/>
      <c r="O62" s="163"/>
      <c r="P62" s="163"/>
      <c r="Q62" s="163"/>
      <c r="R62" s="163"/>
      <c r="S62" s="163"/>
      <c r="T62" s="163"/>
    </row>
    <row r="63" spans="2:20" x14ac:dyDescent="0.25">
      <c r="B63" s="160"/>
      <c r="C63" s="160"/>
      <c r="D63" s="160"/>
      <c r="E63" s="160"/>
      <c r="F63" s="160"/>
      <c r="M63" s="163"/>
      <c r="N63" s="163"/>
      <c r="O63" s="163"/>
      <c r="P63" s="163"/>
      <c r="Q63" s="163"/>
      <c r="R63" s="163"/>
      <c r="S63" s="163"/>
      <c r="T63" s="163"/>
    </row>
    <row r="64" spans="2:20" x14ac:dyDescent="0.25">
      <c r="B64" s="160"/>
      <c r="C64" s="160"/>
      <c r="D64" s="160"/>
      <c r="E64" s="160"/>
      <c r="F64" s="160"/>
      <c r="M64" s="163"/>
      <c r="N64" s="163"/>
      <c r="O64" s="163"/>
      <c r="P64" s="163"/>
      <c r="Q64" s="163"/>
      <c r="R64" s="163"/>
      <c r="S64" s="163"/>
      <c r="T64" s="163"/>
    </row>
    <row r="65" spans="2:20" x14ac:dyDescent="0.25">
      <c r="B65" s="160"/>
      <c r="C65" s="160"/>
      <c r="D65" s="160"/>
      <c r="E65" s="160"/>
      <c r="F65" s="160"/>
      <c r="M65" s="163"/>
      <c r="N65" s="163"/>
      <c r="O65" s="163"/>
      <c r="P65" s="163"/>
      <c r="Q65" s="163"/>
      <c r="R65" s="163"/>
      <c r="S65" s="163"/>
      <c r="T65" s="163"/>
    </row>
    <row r="66" spans="2:20" x14ac:dyDescent="0.25">
      <c r="B66" s="160"/>
      <c r="C66" s="160"/>
      <c r="D66" s="160"/>
      <c r="E66" s="160"/>
      <c r="F66" s="160"/>
      <c r="M66" s="163"/>
      <c r="N66" s="163"/>
      <c r="O66" s="163"/>
      <c r="P66" s="163"/>
      <c r="Q66" s="163"/>
      <c r="R66" s="163"/>
      <c r="S66" s="163"/>
      <c r="T66" s="163"/>
    </row>
    <row r="67" spans="2:20" x14ac:dyDescent="0.25">
      <c r="B67" s="160"/>
      <c r="C67" s="160"/>
      <c r="D67" s="160"/>
      <c r="E67" s="160"/>
      <c r="F67" s="160"/>
      <c r="M67" s="163"/>
      <c r="N67" s="163"/>
      <c r="O67" s="163"/>
      <c r="P67" s="163"/>
      <c r="Q67" s="163"/>
      <c r="R67" s="163"/>
      <c r="S67" s="163"/>
      <c r="T67" s="163"/>
    </row>
    <row r="68" spans="2:20" x14ac:dyDescent="0.25">
      <c r="B68" s="160"/>
      <c r="C68" s="160"/>
      <c r="D68" s="160"/>
      <c r="E68" s="160"/>
      <c r="F68" s="160"/>
      <c r="M68" s="163"/>
      <c r="N68" s="163"/>
      <c r="O68" s="163"/>
      <c r="P68" s="163"/>
      <c r="Q68" s="163"/>
      <c r="R68" s="163"/>
      <c r="S68" s="163"/>
      <c r="T68" s="163"/>
    </row>
    <row r="69" spans="2:20" x14ac:dyDescent="0.25">
      <c r="B69" s="160"/>
      <c r="C69" s="160"/>
      <c r="D69" s="160"/>
      <c r="E69" s="160"/>
      <c r="F69" s="160"/>
      <c r="M69" s="163"/>
      <c r="N69" s="163"/>
      <c r="O69" s="163"/>
      <c r="P69" s="163"/>
      <c r="Q69" s="163"/>
      <c r="R69" s="163"/>
      <c r="S69" s="163"/>
      <c r="T69" s="163"/>
    </row>
    <row r="70" spans="2:20" x14ac:dyDescent="0.25">
      <c r="B70" s="160"/>
      <c r="C70" s="160"/>
      <c r="D70" s="160"/>
      <c r="E70" s="160"/>
      <c r="F70" s="160"/>
      <c r="M70" s="163"/>
      <c r="N70" s="163"/>
      <c r="O70" s="163"/>
      <c r="P70" s="163"/>
      <c r="Q70" s="163"/>
      <c r="R70" s="163"/>
      <c r="S70" s="163"/>
      <c r="T70" s="163"/>
    </row>
    <row r="71" spans="2:20" x14ac:dyDescent="0.25">
      <c r="B71" s="160"/>
      <c r="C71" s="160"/>
      <c r="D71" s="160"/>
      <c r="E71" s="160"/>
      <c r="F71" s="160"/>
      <c r="M71" s="163"/>
      <c r="N71" s="163"/>
      <c r="O71" s="163"/>
      <c r="P71" s="163"/>
      <c r="Q71" s="163"/>
      <c r="R71" s="163"/>
      <c r="S71" s="163"/>
      <c r="T71" s="163"/>
    </row>
    <row r="72" spans="2:20" x14ac:dyDescent="0.25">
      <c r="B72" s="160"/>
      <c r="C72" s="160"/>
      <c r="D72" s="160"/>
      <c r="E72" s="160"/>
      <c r="F72" s="160"/>
      <c r="M72" s="163"/>
      <c r="N72" s="163"/>
      <c r="O72" s="163"/>
      <c r="P72" s="163"/>
      <c r="Q72" s="163"/>
      <c r="R72" s="163"/>
      <c r="S72" s="163"/>
      <c r="T72" s="163"/>
    </row>
    <row r="73" spans="2:20" x14ac:dyDescent="0.25">
      <c r="B73" s="160"/>
      <c r="C73" s="160"/>
      <c r="D73" s="160"/>
      <c r="E73" s="160"/>
      <c r="F73" s="160"/>
      <c r="M73" s="163"/>
      <c r="N73" s="163"/>
      <c r="O73" s="163"/>
      <c r="P73" s="163"/>
      <c r="Q73" s="163"/>
      <c r="R73" s="163"/>
      <c r="S73" s="163"/>
      <c r="T73" s="163"/>
    </row>
    <row r="74" spans="2:20" x14ac:dyDescent="0.25">
      <c r="B74" s="160"/>
      <c r="C74" s="160"/>
      <c r="D74" s="160"/>
      <c r="E74" s="160"/>
      <c r="F74" s="160"/>
      <c r="M74" s="163"/>
      <c r="N74" s="163"/>
      <c r="O74" s="163"/>
      <c r="P74" s="163"/>
      <c r="Q74" s="163"/>
      <c r="R74" s="163"/>
      <c r="S74" s="163"/>
      <c r="T74" s="163"/>
    </row>
    <row r="75" spans="2:20" x14ac:dyDescent="0.25">
      <c r="B75" s="160"/>
      <c r="C75" s="160"/>
      <c r="D75" s="160"/>
      <c r="E75" s="160"/>
      <c r="F75" s="160"/>
      <c r="M75" s="163"/>
      <c r="N75" s="163"/>
      <c r="O75" s="163"/>
      <c r="P75" s="163"/>
      <c r="Q75" s="163"/>
      <c r="R75" s="163"/>
      <c r="S75" s="163"/>
      <c r="T75" s="163"/>
    </row>
    <row r="76" spans="2:20" x14ac:dyDescent="0.25">
      <c r="B76" s="160"/>
      <c r="C76" s="160"/>
      <c r="D76" s="160"/>
      <c r="E76" s="160"/>
      <c r="F76" s="160"/>
      <c r="M76" s="163"/>
      <c r="N76" s="163"/>
      <c r="O76" s="163"/>
      <c r="P76" s="163"/>
      <c r="Q76" s="163"/>
      <c r="R76" s="163"/>
      <c r="S76" s="163"/>
      <c r="T76" s="163"/>
    </row>
    <row r="77" spans="2:20" x14ac:dyDescent="0.25">
      <c r="B77" s="160"/>
      <c r="C77" s="160"/>
      <c r="D77" s="160"/>
      <c r="E77" s="160"/>
      <c r="F77" s="160"/>
      <c r="M77" s="163"/>
      <c r="N77" s="163"/>
      <c r="O77" s="163"/>
      <c r="P77" s="163"/>
      <c r="Q77" s="163"/>
      <c r="R77" s="163"/>
      <c r="S77" s="163"/>
      <c r="T77" s="163"/>
    </row>
    <row r="78" spans="2:20" x14ac:dyDescent="0.25">
      <c r="B78" s="160"/>
      <c r="C78" s="160"/>
      <c r="D78" s="160"/>
      <c r="E78" s="160"/>
      <c r="F78" s="160"/>
      <c r="M78" s="163"/>
      <c r="N78" s="163"/>
      <c r="O78" s="163"/>
      <c r="P78" s="163"/>
      <c r="Q78" s="163"/>
      <c r="R78" s="163"/>
      <c r="S78" s="163"/>
      <c r="T78" s="163"/>
    </row>
    <row r="79" spans="2:20" x14ac:dyDescent="0.25">
      <c r="B79" s="160"/>
      <c r="C79" s="160"/>
      <c r="D79" s="160"/>
      <c r="E79" s="160"/>
      <c r="F79" s="160"/>
      <c r="M79" s="163"/>
      <c r="N79" s="163"/>
      <c r="O79" s="163"/>
      <c r="P79" s="163"/>
      <c r="Q79" s="163"/>
      <c r="R79" s="163"/>
      <c r="S79" s="163"/>
      <c r="T79" s="163"/>
    </row>
    <row r="80" spans="2:20" x14ac:dyDescent="0.25">
      <c r="B80" s="160"/>
      <c r="C80" s="160"/>
      <c r="D80" s="160"/>
      <c r="E80" s="160"/>
      <c r="F80" s="160"/>
      <c r="M80" s="163"/>
      <c r="N80" s="163"/>
      <c r="O80" s="163"/>
      <c r="P80" s="163"/>
      <c r="Q80" s="163"/>
      <c r="R80" s="163"/>
      <c r="S80" s="163"/>
      <c r="T80" s="163"/>
    </row>
    <row r="81" spans="2:20" x14ac:dyDescent="0.25">
      <c r="B81" s="160"/>
      <c r="C81" s="160"/>
      <c r="D81" s="160"/>
      <c r="E81" s="160"/>
      <c r="F81" s="160"/>
      <c r="M81" s="163"/>
      <c r="N81" s="163"/>
      <c r="O81" s="163"/>
      <c r="P81" s="163"/>
      <c r="Q81" s="163"/>
      <c r="R81" s="163"/>
      <c r="S81" s="163"/>
      <c r="T81" s="163"/>
    </row>
    <row r="82" spans="2:20" x14ac:dyDescent="0.25">
      <c r="B82" s="160"/>
      <c r="C82" s="160"/>
      <c r="D82" s="160"/>
      <c r="E82" s="160"/>
      <c r="F82" s="160"/>
      <c r="M82" s="163"/>
      <c r="N82" s="163"/>
      <c r="O82" s="163"/>
      <c r="P82" s="163"/>
      <c r="Q82" s="163"/>
      <c r="R82" s="163"/>
      <c r="S82" s="163"/>
      <c r="T82" s="163"/>
    </row>
    <row r="83" spans="2:20" x14ac:dyDescent="0.25">
      <c r="B83" s="160"/>
      <c r="C83" s="160"/>
      <c r="D83" s="160"/>
      <c r="E83" s="160"/>
      <c r="F83" s="160"/>
      <c r="M83" s="163"/>
      <c r="N83" s="163"/>
      <c r="O83" s="163"/>
      <c r="P83" s="163"/>
      <c r="Q83" s="163"/>
      <c r="R83" s="163"/>
      <c r="S83" s="163"/>
      <c r="T83" s="163"/>
    </row>
    <row r="84" spans="2:20" x14ac:dyDescent="0.25">
      <c r="B84" s="160"/>
      <c r="C84" s="160"/>
      <c r="D84" s="160"/>
      <c r="E84" s="160"/>
      <c r="F84" s="160"/>
      <c r="M84" s="163"/>
      <c r="N84" s="163"/>
      <c r="O84" s="163"/>
      <c r="P84" s="163"/>
      <c r="Q84" s="163"/>
      <c r="R84" s="163"/>
      <c r="S84" s="163"/>
      <c r="T84" s="163"/>
    </row>
    <row r="85" spans="2:20" x14ac:dyDescent="0.25">
      <c r="B85" s="160"/>
      <c r="C85" s="160"/>
      <c r="D85" s="160"/>
      <c r="E85" s="160"/>
      <c r="F85" s="160"/>
      <c r="M85" s="163"/>
      <c r="N85" s="163"/>
      <c r="O85" s="163"/>
      <c r="P85" s="163"/>
      <c r="Q85" s="163"/>
      <c r="R85" s="163"/>
      <c r="S85" s="163"/>
      <c r="T85" s="163"/>
    </row>
    <row r="86" spans="2:20" x14ac:dyDescent="0.25">
      <c r="B86" s="160"/>
      <c r="C86" s="160"/>
      <c r="D86" s="160"/>
      <c r="E86" s="160"/>
      <c r="F86" s="160"/>
      <c r="M86" s="163"/>
      <c r="N86" s="163"/>
      <c r="O86" s="163"/>
      <c r="P86" s="163"/>
      <c r="Q86" s="163"/>
      <c r="R86" s="163"/>
      <c r="S86" s="163"/>
      <c r="T86" s="163"/>
    </row>
    <row r="87" spans="2:20" x14ac:dyDescent="0.25">
      <c r="B87" s="160"/>
      <c r="C87" s="160"/>
      <c r="D87" s="160"/>
      <c r="E87" s="160"/>
      <c r="F87" s="160"/>
      <c r="M87" s="163"/>
      <c r="N87" s="163"/>
      <c r="O87" s="163"/>
      <c r="P87" s="163"/>
      <c r="Q87" s="163"/>
      <c r="R87" s="163"/>
      <c r="S87" s="163"/>
      <c r="T87" s="163"/>
    </row>
    <row r="88" spans="2:20" x14ac:dyDescent="0.25">
      <c r="B88" s="160"/>
      <c r="C88" s="160"/>
      <c r="D88" s="160"/>
      <c r="E88" s="160"/>
      <c r="F88" s="160"/>
      <c r="M88" s="163"/>
      <c r="N88" s="163"/>
      <c r="O88" s="163"/>
      <c r="P88" s="163"/>
      <c r="Q88" s="163"/>
      <c r="R88" s="163"/>
      <c r="S88" s="163"/>
      <c r="T88" s="163"/>
    </row>
    <row r="89" spans="2:20" x14ac:dyDescent="0.25">
      <c r="B89" s="160"/>
      <c r="C89" s="160"/>
      <c r="D89" s="160"/>
      <c r="E89" s="160"/>
      <c r="F89" s="160"/>
      <c r="M89" s="163"/>
      <c r="N89" s="163"/>
      <c r="O89" s="163"/>
      <c r="P89" s="163"/>
      <c r="Q89" s="163"/>
      <c r="R89" s="163"/>
      <c r="S89" s="163"/>
      <c r="T89" s="163"/>
    </row>
    <row r="90" spans="2:20" x14ac:dyDescent="0.25">
      <c r="B90" s="160"/>
      <c r="C90" s="160"/>
      <c r="D90" s="160"/>
      <c r="E90" s="160"/>
      <c r="F90" s="160"/>
      <c r="M90" s="163"/>
      <c r="N90" s="163"/>
      <c r="O90" s="163"/>
      <c r="P90" s="163"/>
      <c r="Q90" s="163"/>
      <c r="R90" s="163"/>
      <c r="S90" s="163"/>
      <c r="T90" s="163"/>
    </row>
    <row r="91" spans="2:20" x14ac:dyDescent="0.25">
      <c r="B91" s="160"/>
      <c r="C91" s="160"/>
      <c r="D91" s="160"/>
      <c r="E91" s="160"/>
      <c r="F91" s="160"/>
      <c r="M91" s="163"/>
      <c r="N91" s="163"/>
      <c r="O91" s="163"/>
      <c r="P91" s="163"/>
      <c r="Q91" s="163"/>
      <c r="R91" s="163"/>
      <c r="S91" s="163"/>
      <c r="T91" s="163"/>
    </row>
    <row r="92" spans="2:20" x14ac:dyDescent="0.25">
      <c r="B92" s="160"/>
      <c r="C92" s="160"/>
      <c r="D92" s="160"/>
      <c r="E92" s="160"/>
      <c r="F92" s="160"/>
      <c r="M92" s="163"/>
      <c r="N92" s="163"/>
      <c r="O92" s="163"/>
      <c r="P92" s="163"/>
      <c r="Q92" s="163"/>
      <c r="R92" s="163"/>
      <c r="S92" s="163"/>
      <c r="T92" s="163"/>
    </row>
    <row r="93" spans="2:20" x14ac:dyDescent="0.25">
      <c r="B93" s="160"/>
      <c r="C93" s="160"/>
      <c r="D93" s="160"/>
      <c r="E93" s="160"/>
      <c r="F93" s="160"/>
      <c r="M93" s="163"/>
      <c r="N93" s="163"/>
      <c r="O93" s="163"/>
      <c r="P93" s="163"/>
      <c r="Q93" s="163"/>
      <c r="R93" s="163"/>
      <c r="S93" s="163"/>
      <c r="T93" s="163"/>
    </row>
    <row r="94" spans="2:20" x14ac:dyDescent="0.25">
      <c r="B94" s="160"/>
      <c r="C94" s="160"/>
      <c r="D94" s="160"/>
      <c r="E94" s="160"/>
      <c r="F94" s="160"/>
      <c r="M94" s="163"/>
      <c r="N94" s="163"/>
      <c r="O94" s="163"/>
      <c r="P94" s="163"/>
      <c r="Q94" s="163"/>
      <c r="R94" s="163"/>
      <c r="S94" s="163"/>
      <c r="T94" s="163"/>
    </row>
    <row r="95" spans="2:20" x14ac:dyDescent="0.25">
      <c r="B95" s="160"/>
      <c r="C95" s="160"/>
      <c r="D95" s="160"/>
      <c r="E95" s="160"/>
      <c r="F95" s="160"/>
      <c r="M95" s="163"/>
      <c r="N95" s="163"/>
      <c r="O95" s="163"/>
      <c r="P95" s="163"/>
      <c r="Q95" s="163"/>
      <c r="R95" s="163"/>
      <c r="S95" s="163"/>
      <c r="T95" s="163"/>
    </row>
    <row r="96" spans="2:20" x14ac:dyDescent="0.25">
      <c r="B96" s="160"/>
      <c r="C96" s="160"/>
      <c r="D96" s="160"/>
      <c r="E96" s="160"/>
      <c r="F96" s="160"/>
      <c r="M96" s="163"/>
      <c r="N96" s="163"/>
      <c r="O96" s="163"/>
      <c r="P96" s="163"/>
      <c r="Q96" s="163"/>
      <c r="R96" s="163"/>
      <c r="S96" s="163"/>
      <c r="T96" s="163"/>
    </row>
    <row r="97" spans="2:20" x14ac:dyDescent="0.25">
      <c r="B97" s="160"/>
      <c r="C97" s="160"/>
      <c r="D97" s="160"/>
      <c r="E97" s="160"/>
      <c r="F97" s="160"/>
      <c r="M97" s="163"/>
      <c r="N97" s="163"/>
      <c r="O97" s="163"/>
      <c r="P97" s="163"/>
      <c r="Q97" s="163"/>
      <c r="R97" s="163"/>
      <c r="S97" s="163"/>
      <c r="T97" s="163"/>
    </row>
    <row r="98" spans="2:20" x14ac:dyDescent="0.25">
      <c r="B98" s="160"/>
      <c r="C98" s="160"/>
      <c r="D98" s="160"/>
      <c r="E98" s="160"/>
      <c r="F98" s="160"/>
      <c r="M98" s="163"/>
      <c r="N98" s="163"/>
      <c r="O98" s="163"/>
      <c r="P98" s="163"/>
      <c r="Q98" s="163"/>
      <c r="R98" s="163"/>
      <c r="S98" s="163"/>
      <c r="T98" s="163"/>
    </row>
    <row r="99" spans="2:20" x14ac:dyDescent="0.25">
      <c r="B99" s="160"/>
      <c r="C99" s="160"/>
      <c r="D99" s="160"/>
      <c r="E99" s="160"/>
      <c r="F99" s="160"/>
      <c r="M99" s="163"/>
      <c r="N99" s="163"/>
      <c r="O99" s="163"/>
      <c r="P99" s="163"/>
      <c r="Q99" s="163"/>
      <c r="R99" s="163"/>
      <c r="S99" s="163"/>
      <c r="T99" s="163"/>
    </row>
    <row r="100" spans="2:20" x14ac:dyDescent="0.25">
      <c r="B100" s="160"/>
      <c r="C100" s="160"/>
      <c r="D100" s="160"/>
      <c r="E100" s="160"/>
      <c r="F100" s="160"/>
      <c r="M100" s="163"/>
      <c r="N100" s="163"/>
      <c r="O100" s="163"/>
      <c r="P100" s="163"/>
      <c r="Q100" s="163"/>
      <c r="R100" s="163"/>
      <c r="S100" s="163"/>
      <c r="T100" s="163"/>
    </row>
    <row r="101" spans="2:20" x14ac:dyDescent="0.25">
      <c r="B101" s="160"/>
      <c r="C101" s="160"/>
      <c r="D101" s="160"/>
      <c r="E101" s="160"/>
      <c r="F101" s="160"/>
      <c r="M101" s="163"/>
      <c r="N101" s="163"/>
      <c r="O101" s="163"/>
      <c r="P101" s="163"/>
      <c r="Q101" s="163"/>
      <c r="R101" s="163"/>
      <c r="S101" s="163"/>
      <c r="T101" s="163"/>
    </row>
    <row r="102" spans="2:20" x14ac:dyDescent="0.25">
      <c r="B102" s="160"/>
      <c r="C102" s="160"/>
      <c r="D102" s="160"/>
      <c r="E102" s="160"/>
      <c r="F102" s="160"/>
      <c r="M102" s="163"/>
      <c r="N102" s="163"/>
      <c r="O102" s="163"/>
      <c r="P102" s="163"/>
      <c r="Q102" s="163"/>
      <c r="R102" s="163"/>
      <c r="S102" s="163"/>
      <c r="T102" s="163"/>
    </row>
    <row r="103" spans="2:20" x14ac:dyDescent="0.25">
      <c r="B103" s="160"/>
      <c r="C103" s="160"/>
      <c r="D103" s="160"/>
      <c r="E103" s="160"/>
      <c r="F103" s="160"/>
      <c r="M103" s="163"/>
      <c r="N103" s="163"/>
      <c r="O103" s="163"/>
      <c r="P103" s="163"/>
      <c r="Q103" s="163"/>
      <c r="R103" s="163"/>
      <c r="S103" s="163"/>
      <c r="T103" s="163"/>
    </row>
    <row r="104" spans="2:20" x14ac:dyDescent="0.25">
      <c r="B104" s="160"/>
      <c r="C104" s="160"/>
      <c r="D104" s="160"/>
      <c r="E104" s="160"/>
      <c r="F104" s="160"/>
      <c r="M104" s="163"/>
      <c r="N104" s="163"/>
      <c r="O104" s="163"/>
      <c r="P104" s="163"/>
      <c r="Q104" s="163"/>
      <c r="R104" s="163"/>
      <c r="S104" s="163"/>
      <c r="T104" s="163"/>
    </row>
    <row r="105" spans="2:20" x14ac:dyDescent="0.25">
      <c r="B105" s="160"/>
      <c r="C105" s="160"/>
      <c r="D105" s="160"/>
      <c r="E105" s="160"/>
      <c r="F105" s="160"/>
      <c r="M105" s="163"/>
      <c r="N105" s="163"/>
      <c r="O105" s="163"/>
      <c r="P105" s="163"/>
      <c r="Q105" s="163"/>
      <c r="R105" s="163"/>
      <c r="S105" s="163"/>
      <c r="T105" s="163"/>
    </row>
    <row r="106" spans="2:20" x14ac:dyDescent="0.25">
      <c r="B106" s="160"/>
      <c r="C106" s="160"/>
      <c r="D106" s="160"/>
      <c r="E106" s="160"/>
      <c r="F106" s="160"/>
      <c r="M106" s="163"/>
      <c r="N106" s="163"/>
      <c r="O106" s="163"/>
      <c r="P106" s="163"/>
      <c r="Q106" s="163"/>
      <c r="R106" s="163"/>
      <c r="S106" s="163"/>
      <c r="T106" s="163"/>
    </row>
    <row r="107" spans="2:20" x14ac:dyDescent="0.25">
      <c r="B107" s="160"/>
      <c r="C107" s="160"/>
      <c r="D107" s="160"/>
      <c r="E107" s="160"/>
      <c r="F107" s="160"/>
      <c r="M107" s="163"/>
      <c r="N107" s="163"/>
      <c r="O107" s="163"/>
      <c r="P107" s="163"/>
      <c r="Q107" s="163"/>
      <c r="R107" s="163"/>
      <c r="S107" s="163"/>
      <c r="T107" s="163"/>
    </row>
    <row r="108" spans="2:20" x14ac:dyDescent="0.25">
      <c r="B108" s="160"/>
      <c r="C108" s="160"/>
      <c r="D108" s="160"/>
      <c r="E108" s="160"/>
      <c r="F108" s="160"/>
      <c r="M108" s="163"/>
      <c r="N108" s="163"/>
      <c r="O108" s="163"/>
      <c r="P108" s="163"/>
      <c r="Q108" s="163"/>
      <c r="R108" s="163"/>
      <c r="S108" s="163"/>
      <c r="T108" s="163"/>
    </row>
    <row r="109" spans="2:20" x14ac:dyDescent="0.25">
      <c r="B109" s="160"/>
      <c r="C109" s="160"/>
      <c r="D109" s="160"/>
      <c r="E109" s="160"/>
      <c r="F109" s="160"/>
      <c r="M109" s="163"/>
      <c r="N109" s="163"/>
      <c r="O109" s="163"/>
      <c r="P109" s="163"/>
      <c r="Q109" s="163"/>
      <c r="R109" s="163"/>
      <c r="S109" s="163"/>
      <c r="T109" s="163"/>
    </row>
    <row r="110" spans="2:20" x14ac:dyDescent="0.25">
      <c r="B110" s="160"/>
      <c r="C110" s="160"/>
      <c r="D110" s="160"/>
      <c r="E110" s="160"/>
      <c r="F110" s="160"/>
      <c r="M110" s="163"/>
      <c r="N110" s="163"/>
      <c r="O110" s="163"/>
      <c r="P110" s="163"/>
      <c r="Q110" s="163"/>
      <c r="R110" s="163"/>
      <c r="S110" s="163"/>
      <c r="T110" s="163"/>
    </row>
    <row r="111" spans="2:20" x14ac:dyDescent="0.25">
      <c r="B111" s="160"/>
      <c r="C111" s="160"/>
      <c r="D111" s="160"/>
      <c r="E111" s="160"/>
      <c r="F111" s="160"/>
      <c r="M111" s="163"/>
      <c r="N111" s="163"/>
      <c r="O111" s="163"/>
      <c r="P111" s="163"/>
      <c r="Q111" s="163"/>
      <c r="R111" s="163"/>
      <c r="S111" s="163"/>
      <c r="T111" s="163"/>
    </row>
    <row r="112" spans="2:20" x14ac:dyDescent="0.25">
      <c r="B112" s="160"/>
      <c r="C112" s="160"/>
      <c r="D112" s="160"/>
      <c r="E112" s="160"/>
      <c r="F112" s="160"/>
      <c r="M112" s="163"/>
      <c r="N112" s="163"/>
      <c r="O112" s="163"/>
      <c r="P112" s="163"/>
      <c r="Q112" s="163"/>
      <c r="R112" s="163"/>
      <c r="S112" s="163"/>
      <c r="T112" s="163"/>
    </row>
    <row r="113" spans="2:20" x14ac:dyDescent="0.25">
      <c r="B113" s="160"/>
      <c r="C113" s="160"/>
      <c r="D113" s="160"/>
      <c r="E113" s="160"/>
      <c r="F113" s="160"/>
      <c r="M113" s="163"/>
      <c r="N113" s="163"/>
      <c r="O113" s="163"/>
      <c r="P113" s="163"/>
      <c r="Q113" s="163"/>
      <c r="R113" s="163"/>
      <c r="S113" s="163"/>
      <c r="T113" s="163"/>
    </row>
    <row r="114" spans="2:20" x14ac:dyDescent="0.25">
      <c r="B114" s="160"/>
      <c r="C114" s="160"/>
      <c r="D114" s="160"/>
      <c r="E114" s="160"/>
      <c r="F114" s="160"/>
      <c r="M114" s="163"/>
      <c r="N114" s="163"/>
      <c r="O114" s="163"/>
      <c r="P114" s="163"/>
      <c r="Q114" s="163"/>
      <c r="R114" s="163"/>
      <c r="S114" s="163"/>
      <c r="T114" s="163"/>
    </row>
    <row r="115" spans="2:20" x14ac:dyDescent="0.25">
      <c r="B115" s="160"/>
      <c r="C115" s="160"/>
      <c r="D115" s="160"/>
      <c r="E115" s="160"/>
      <c r="F115" s="160"/>
      <c r="M115" s="163"/>
      <c r="N115" s="163"/>
      <c r="O115" s="163"/>
      <c r="P115" s="163"/>
      <c r="Q115" s="163"/>
      <c r="R115" s="163"/>
      <c r="S115" s="163"/>
      <c r="T115" s="163"/>
    </row>
    <row r="116" spans="2:20" x14ac:dyDescent="0.25">
      <c r="B116" s="160"/>
      <c r="C116" s="160"/>
      <c r="D116" s="160"/>
      <c r="E116" s="160"/>
      <c r="F116" s="160"/>
      <c r="M116" s="163"/>
      <c r="N116" s="163"/>
      <c r="O116" s="163"/>
      <c r="P116" s="163"/>
      <c r="Q116" s="163"/>
      <c r="R116" s="163"/>
      <c r="S116" s="163"/>
      <c r="T116" s="163"/>
    </row>
    <row r="117" spans="2:20" x14ac:dyDescent="0.25">
      <c r="B117" s="160"/>
      <c r="C117" s="160"/>
      <c r="D117" s="160"/>
      <c r="E117" s="160"/>
      <c r="F117" s="160"/>
      <c r="M117" s="163"/>
      <c r="N117" s="163"/>
      <c r="O117" s="163"/>
      <c r="P117" s="163"/>
      <c r="Q117" s="163"/>
      <c r="R117" s="163"/>
      <c r="S117" s="163"/>
      <c r="T117" s="163"/>
    </row>
    <row r="118" spans="2:20" x14ac:dyDescent="0.25">
      <c r="B118" s="160"/>
      <c r="C118" s="160"/>
      <c r="D118" s="160"/>
      <c r="E118" s="160"/>
      <c r="F118" s="160"/>
      <c r="M118" s="163"/>
      <c r="N118" s="163"/>
      <c r="O118" s="163"/>
      <c r="P118" s="163"/>
      <c r="Q118" s="163"/>
      <c r="R118" s="163"/>
      <c r="S118" s="163"/>
      <c r="T118" s="163"/>
    </row>
    <row r="119" spans="2:20" x14ac:dyDescent="0.25">
      <c r="B119" s="160"/>
      <c r="C119" s="160"/>
      <c r="D119" s="160"/>
      <c r="E119" s="160"/>
      <c r="F119" s="160"/>
      <c r="M119" s="163"/>
      <c r="N119" s="163"/>
      <c r="O119" s="163"/>
      <c r="P119" s="163"/>
      <c r="Q119" s="163"/>
      <c r="R119" s="163"/>
      <c r="S119" s="163"/>
      <c r="T119" s="163"/>
    </row>
    <row r="120" spans="2:20" x14ac:dyDescent="0.25">
      <c r="B120" s="160"/>
      <c r="C120" s="160"/>
      <c r="D120" s="160"/>
      <c r="E120" s="160"/>
      <c r="F120" s="160"/>
      <c r="M120" s="163"/>
      <c r="N120" s="163"/>
      <c r="O120" s="163"/>
      <c r="P120" s="163"/>
      <c r="Q120" s="163"/>
      <c r="R120" s="163"/>
      <c r="S120" s="163"/>
      <c r="T120" s="163"/>
    </row>
    <row r="121" spans="2:20" x14ac:dyDescent="0.25">
      <c r="B121" s="160"/>
      <c r="C121" s="160"/>
      <c r="D121" s="160"/>
      <c r="E121" s="160"/>
      <c r="F121" s="160"/>
      <c r="M121" s="163"/>
      <c r="N121" s="163"/>
      <c r="O121" s="163"/>
      <c r="P121" s="163"/>
      <c r="Q121" s="163"/>
      <c r="R121" s="163"/>
      <c r="S121" s="163"/>
      <c r="T121" s="163"/>
    </row>
    <row r="122" spans="2:20" x14ac:dyDescent="0.25">
      <c r="B122" s="160"/>
      <c r="C122" s="160"/>
      <c r="D122" s="160"/>
      <c r="E122" s="160"/>
      <c r="F122" s="160"/>
      <c r="M122" s="163"/>
      <c r="N122" s="163"/>
      <c r="O122" s="163"/>
      <c r="P122" s="163"/>
      <c r="Q122" s="163"/>
      <c r="R122" s="163"/>
      <c r="S122" s="163"/>
      <c r="T122" s="163"/>
    </row>
    <row r="123" spans="2:20" x14ac:dyDescent="0.25">
      <c r="B123" s="160"/>
      <c r="C123" s="160"/>
      <c r="D123" s="160"/>
      <c r="E123" s="160"/>
      <c r="F123" s="160"/>
      <c r="M123" s="163"/>
      <c r="N123" s="163"/>
      <c r="O123" s="163"/>
      <c r="P123" s="163"/>
      <c r="Q123" s="163"/>
      <c r="R123" s="163"/>
      <c r="S123" s="163"/>
      <c r="T123" s="163"/>
    </row>
    <row r="124" spans="2:20" x14ac:dyDescent="0.25">
      <c r="B124" s="160"/>
      <c r="C124" s="160"/>
      <c r="D124" s="160"/>
      <c r="E124" s="160"/>
      <c r="F124" s="160"/>
      <c r="M124" s="163"/>
      <c r="N124" s="163"/>
      <c r="O124" s="163"/>
      <c r="P124" s="163"/>
      <c r="Q124" s="163"/>
      <c r="R124" s="163"/>
      <c r="S124" s="163"/>
      <c r="T124" s="163"/>
    </row>
    <row r="125" spans="2:20" x14ac:dyDescent="0.25">
      <c r="B125" s="160"/>
      <c r="C125" s="160"/>
      <c r="D125" s="160"/>
      <c r="E125" s="160"/>
      <c r="F125" s="160"/>
      <c r="M125" s="163"/>
      <c r="N125" s="163"/>
      <c r="O125" s="163"/>
      <c r="P125" s="163"/>
      <c r="Q125" s="163"/>
      <c r="R125" s="163"/>
      <c r="S125" s="163"/>
      <c r="T125" s="163"/>
    </row>
    <row r="126" spans="2:20" x14ac:dyDescent="0.25">
      <c r="B126" s="160"/>
      <c r="C126" s="160"/>
      <c r="D126" s="160"/>
      <c r="E126" s="160"/>
      <c r="F126" s="160"/>
      <c r="M126" s="163"/>
      <c r="N126" s="163"/>
      <c r="O126" s="163"/>
      <c r="P126" s="163"/>
      <c r="Q126" s="163"/>
      <c r="R126" s="163"/>
      <c r="S126" s="163"/>
      <c r="T126" s="163"/>
    </row>
    <row r="127" spans="2:20" x14ac:dyDescent="0.25">
      <c r="B127" s="160"/>
      <c r="C127" s="160"/>
      <c r="D127" s="160"/>
      <c r="E127" s="160"/>
      <c r="F127" s="160"/>
      <c r="M127" s="163"/>
      <c r="N127" s="163"/>
      <c r="O127" s="163"/>
      <c r="P127" s="163"/>
      <c r="Q127" s="163"/>
      <c r="R127" s="163"/>
      <c r="S127" s="163"/>
      <c r="T127" s="163"/>
    </row>
    <row r="128" spans="2:20" x14ac:dyDescent="0.25">
      <c r="B128" s="160"/>
      <c r="C128" s="160"/>
      <c r="D128" s="160"/>
      <c r="E128" s="160"/>
      <c r="F128" s="160"/>
      <c r="M128" s="163"/>
      <c r="N128" s="163"/>
      <c r="O128" s="163"/>
      <c r="P128" s="163"/>
      <c r="Q128" s="163"/>
      <c r="R128" s="163"/>
      <c r="S128" s="163"/>
      <c r="T128" s="163"/>
    </row>
    <row r="129" spans="2:20" x14ac:dyDescent="0.25">
      <c r="B129" s="160"/>
      <c r="C129" s="160"/>
      <c r="D129" s="160"/>
      <c r="E129" s="160"/>
      <c r="F129" s="160"/>
      <c r="M129" s="163"/>
      <c r="N129" s="163"/>
      <c r="O129" s="163"/>
      <c r="P129" s="163"/>
      <c r="Q129" s="163"/>
      <c r="R129" s="163"/>
      <c r="S129" s="163"/>
      <c r="T129" s="163"/>
    </row>
    <row r="130" spans="2:20" x14ac:dyDescent="0.25">
      <c r="B130" s="160"/>
      <c r="C130" s="160"/>
      <c r="D130" s="160"/>
      <c r="E130" s="160"/>
      <c r="F130" s="160"/>
      <c r="M130" s="163"/>
      <c r="N130" s="163"/>
      <c r="O130" s="163"/>
      <c r="P130" s="163"/>
      <c r="Q130" s="163"/>
      <c r="R130" s="163"/>
      <c r="S130" s="163"/>
      <c r="T130" s="163"/>
    </row>
    <row r="131" spans="2:20" x14ac:dyDescent="0.25">
      <c r="B131" s="160"/>
      <c r="C131" s="160"/>
      <c r="D131" s="160"/>
      <c r="E131" s="160"/>
      <c r="F131" s="160"/>
      <c r="M131" s="163"/>
      <c r="N131" s="163"/>
      <c r="O131" s="163"/>
      <c r="P131" s="163"/>
      <c r="Q131" s="163"/>
      <c r="R131" s="163"/>
      <c r="S131" s="163"/>
      <c r="T131" s="163"/>
    </row>
    <row r="132" spans="2:20" x14ac:dyDescent="0.25">
      <c r="B132" s="160"/>
      <c r="C132" s="160"/>
      <c r="D132" s="160"/>
      <c r="E132" s="160"/>
      <c r="F132" s="160"/>
      <c r="M132" s="163"/>
      <c r="N132" s="163"/>
      <c r="O132" s="163"/>
      <c r="P132" s="163"/>
      <c r="Q132" s="163"/>
      <c r="R132" s="163"/>
      <c r="S132" s="163"/>
      <c r="T132" s="163"/>
    </row>
    <row r="133" spans="2:20" x14ac:dyDescent="0.25">
      <c r="B133" s="160"/>
      <c r="C133" s="160"/>
      <c r="D133" s="160"/>
      <c r="E133" s="160"/>
      <c r="F133" s="160"/>
      <c r="M133" s="163"/>
      <c r="N133" s="163"/>
      <c r="O133" s="163"/>
      <c r="P133" s="163"/>
      <c r="Q133" s="163"/>
      <c r="R133" s="163"/>
      <c r="S133" s="163"/>
      <c r="T133" s="163"/>
    </row>
    <row r="134" spans="2:20" x14ac:dyDescent="0.25">
      <c r="B134" s="160"/>
      <c r="C134" s="160"/>
      <c r="D134" s="160"/>
      <c r="E134" s="160"/>
      <c r="F134" s="160"/>
      <c r="M134" s="163"/>
      <c r="N134" s="163"/>
      <c r="O134" s="163"/>
      <c r="P134" s="163"/>
      <c r="Q134" s="163"/>
      <c r="R134" s="163"/>
      <c r="S134" s="163"/>
      <c r="T134" s="163"/>
    </row>
    <row r="135" spans="2:20" x14ac:dyDescent="0.25">
      <c r="B135" s="160"/>
      <c r="C135" s="160"/>
      <c r="D135" s="160"/>
      <c r="E135" s="160"/>
      <c r="F135" s="160"/>
      <c r="M135" s="163"/>
      <c r="N135" s="163"/>
      <c r="O135" s="163"/>
      <c r="P135" s="163"/>
      <c r="Q135" s="163"/>
      <c r="R135" s="163"/>
      <c r="S135" s="163"/>
      <c r="T135" s="163"/>
    </row>
    <row r="136" spans="2:20" x14ac:dyDescent="0.25">
      <c r="B136" s="160"/>
      <c r="C136" s="160"/>
      <c r="D136" s="160"/>
      <c r="E136" s="160"/>
      <c r="F136" s="160"/>
      <c r="M136" s="163"/>
      <c r="N136" s="163"/>
      <c r="O136" s="163"/>
      <c r="P136" s="163"/>
      <c r="Q136" s="163"/>
      <c r="R136" s="163"/>
      <c r="S136" s="163"/>
      <c r="T136" s="163"/>
    </row>
    <row r="137" spans="2:20" x14ac:dyDescent="0.25">
      <c r="B137" s="160"/>
      <c r="C137" s="160"/>
      <c r="D137" s="160"/>
      <c r="E137" s="160"/>
      <c r="F137" s="160"/>
      <c r="M137" s="163"/>
      <c r="N137" s="163"/>
      <c r="O137" s="163"/>
      <c r="P137" s="163"/>
      <c r="Q137" s="163"/>
      <c r="R137" s="163"/>
      <c r="S137" s="163"/>
      <c r="T137" s="163"/>
    </row>
    <row r="138" spans="2:20" x14ac:dyDescent="0.25">
      <c r="B138" s="160"/>
      <c r="C138" s="160"/>
      <c r="D138" s="160"/>
      <c r="E138" s="160"/>
      <c r="F138" s="160"/>
      <c r="M138" s="163"/>
      <c r="N138" s="163"/>
      <c r="O138" s="163"/>
      <c r="P138" s="163"/>
      <c r="Q138" s="163"/>
      <c r="R138" s="163"/>
      <c r="S138" s="163"/>
      <c r="T138" s="163"/>
    </row>
    <row r="139" spans="2:20" x14ac:dyDescent="0.25">
      <c r="B139" s="160"/>
      <c r="C139" s="160"/>
      <c r="D139" s="160"/>
      <c r="E139" s="160"/>
      <c r="F139" s="160"/>
      <c r="M139" s="163"/>
      <c r="N139" s="163"/>
      <c r="O139" s="163"/>
      <c r="P139" s="163"/>
      <c r="Q139" s="163"/>
      <c r="R139" s="163"/>
      <c r="S139" s="163"/>
      <c r="T139" s="163"/>
    </row>
    <row r="140" spans="2:20" x14ac:dyDescent="0.25">
      <c r="B140" s="160"/>
      <c r="C140" s="160"/>
      <c r="D140" s="160"/>
      <c r="E140" s="160"/>
      <c r="F140" s="160"/>
      <c r="M140" s="163"/>
      <c r="N140" s="163"/>
      <c r="O140" s="163"/>
      <c r="P140" s="163"/>
      <c r="Q140" s="163"/>
      <c r="R140" s="163"/>
      <c r="S140" s="163"/>
      <c r="T140" s="163"/>
    </row>
    <row r="141" spans="2:20" x14ac:dyDescent="0.25">
      <c r="B141" s="160"/>
      <c r="C141" s="160"/>
      <c r="D141" s="160"/>
      <c r="E141" s="160"/>
      <c r="F141" s="160"/>
      <c r="M141" s="163"/>
      <c r="N141" s="163"/>
      <c r="O141" s="163"/>
      <c r="P141" s="163"/>
      <c r="Q141" s="163"/>
      <c r="R141" s="163"/>
      <c r="S141" s="163"/>
      <c r="T141" s="163"/>
    </row>
    <row r="142" spans="2:20" x14ac:dyDescent="0.25">
      <c r="B142" s="160"/>
      <c r="C142" s="160"/>
      <c r="D142" s="160"/>
      <c r="E142" s="160"/>
      <c r="F142" s="160"/>
      <c r="M142" s="163"/>
      <c r="N142" s="163"/>
      <c r="O142" s="163"/>
      <c r="P142" s="163"/>
      <c r="Q142" s="163"/>
      <c r="R142" s="163"/>
      <c r="S142" s="163"/>
      <c r="T142" s="163"/>
    </row>
    <row r="143" spans="2:20" x14ac:dyDescent="0.25">
      <c r="B143" s="160"/>
      <c r="C143" s="160"/>
      <c r="D143" s="160"/>
      <c r="E143" s="160"/>
      <c r="F143" s="160"/>
      <c r="M143" s="163"/>
      <c r="N143" s="163"/>
      <c r="O143" s="163"/>
      <c r="P143" s="163"/>
      <c r="Q143" s="163"/>
      <c r="R143" s="163"/>
      <c r="S143" s="163"/>
      <c r="T143" s="163"/>
    </row>
    <row r="144" spans="2:20" x14ac:dyDescent="0.25">
      <c r="B144" s="160"/>
      <c r="C144" s="160"/>
      <c r="D144" s="160"/>
      <c r="E144" s="160"/>
      <c r="F144" s="160"/>
      <c r="M144" s="163"/>
      <c r="N144" s="163"/>
      <c r="O144" s="163"/>
      <c r="P144" s="163"/>
      <c r="Q144" s="163"/>
      <c r="R144" s="163"/>
      <c r="S144" s="163"/>
      <c r="T144" s="163"/>
    </row>
    <row r="145" spans="2:20" x14ac:dyDescent="0.25">
      <c r="B145" s="160"/>
      <c r="C145" s="160"/>
      <c r="D145" s="160"/>
      <c r="E145" s="160"/>
      <c r="F145" s="160"/>
      <c r="M145" s="163"/>
      <c r="N145" s="163"/>
      <c r="O145" s="163"/>
      <c r="P145" s="163"/>
      <c r="Q145" s="163"/>
      <c r="R145" s="163"/>
      <c r="S145" s="163"/>
      <c r="T145" s="163"/>
    </row>
    <row r="146" spans="2:20" x14ac:dyDescent="0.25">
      <c r="B146" s="160"/>
      <c r="C146" s="160"/>
      <c r="D146" s="160"/>
      <c r="E146" s="160"/>
      <c r="F146" s="160"/>
      <c r="M146" s="163"/>
      <c r="N146" s="163"/>
      <c r="O146" s="163"/>
      <c r="P146" s="163"/>
      <c r="Q146" s="163"/>
      <c r="R146" s="163"/>
      <c r="S146" s="163"/>
      <c r="T146" s="163"/>
    </row>
    <row r="147" spans="2:20" x14ac:dyDescent="0.25">
      <c r="B147" s="160"/>
      <c r="C147" s="160"/>
      <c r="D147" s="160"/>
      <c r="E147" s="160"/>
      <c r="F147" s="160"/>
      <c r="M147" s="163"/>
      <c r="N147" s="163"/>
      <c r="O147" s="163"/>
      <c r="P147" s="163"/>
      <c r="Q147" s="163"/>
      <c r="R147" s="163"/>
      <c r="S147" s="163"/>
      <c r="T147" s="163"/>
    </row>
    <row r="148" spans="2:20" x14ac:dyDescent="0.25">
      <c r="B148" s="160"/>
      <c r="C148" s="160"/>
      <c r="D148" s="160"/>
      <c r="E148" s="160"/>
      <c r="F148" s="160"/>
      <c r="M148" s="163"/>
      <c r="N148" s="163"/>
      <c r="O148" s="163"/>
      <c r="P148" s="163"/>
      <c r="Q148" s="163"/>
      <c r="R148" s="163"/>
      <c r="S148" s="163"/>
      <c r="T148" s="163"/>
    </row>
    <row r="149" spans="2:20" x14ac:dyDescent="0.25">
      <c r="B149" s="160"/>
      <c r="C149" s="160"/>
      <c r="D149" s="160"/>
      <c r="E149" s="160"/>
      <c r="F149" s="160"/>
      <c r="M149" s="163"/>
      <c r="N149" s="163"/>
      <c r="O149" s="163"/>
      <c r="P149" s="163"/>
      <c r="Q149" s="163"/>
      <c r="R149" s="163"/>
      <c r="S149" s="163"/>
      <c r="T149" s="163"/>
    </row>
    <row r="150" spans="2:20" x14ac:dyDescent="0.25">
      <c r="B150" s="160"/>
      <c r="C150" s="160"/>
      <c r="D150" s="160"/>
      <c r="E150" s="160"/>
      <c r="F150" s="160"/>
      <c r="M150" s="163"/>
      <c r="N150" s="163"/>
      <c r="O150" s="163"/>
      <c r="P150" s="163"/>
      <c r="Q150" s="163"/>
      <c r="R150" s="163"/>
      <c r="S150" s="163"/>
      <c r="T150" s="163"/>
    </row>
    <row r="151" spans="2:20" x14ac:dyDescent="0.25">
      <c r="B151" s="160"/>
      <c r="C151" s="160"/>
      <c r="D151" s="160"/>
      <c r="E151" s="160"/>
      <c r="F151" s="160"/>
      <c r="M151" s="163"/>
      <c r="N151" s="163"/>
      <c r="O151" s="163"/>
      <c r="P151" s="163"/>
      <c r="Q151" s="163"/>
      <c r="R151" s="163"/>
      <c r="S151" s="163"/>
      <c r="T151" s="163"/>
    </row>
    <row r="152" spans="2:20" x14ac:dyDescent="0.25">
      <c r="B152" s="160"/>
      <c r="C152" s="160"/>
      <c r="D152" s="160"/>
      <c r="E152" s="160"/>
      <c r="F152" s="160"/>
      <c r="M152" s="163"/>
      <c r="N152" s="163"/>
      <c r="O152" s="163"/>
      <c r="P152" s="163"/>
      <c r="Q152" s="163"/>
      <c r="R152" s="163"/>
      <c r="S152" s="163"/>
      <c r="T152" s="163"/>
    </row>
    <row r="153" spans="2:20" x14ac:dyDescent="0.25">
      <c r="B153" s="160"/>
      <c r="C153" s="160"/>
      <c r="D153" s="160"/>
      <c r="E153" s="160"/>
      <c r="F153" s="160"/>
      <c r="M153" s="163"/>
      <c r="N153" s="163"/>
      <c r="O153" s="163"/>
      <c r="P153" s="163"/>
      <c r="Q153" s="163"/>
      <c r="R153" s="163"/>
      <c r="S153" s="163"/>
      <c r="T153" s="163"/>
    </row>
    <row r="154" spans="2:20" x14ac:dyDescent="0.25">
      <c r="B154" s="160"/>
      <c r="C154" s="160"/>
      <c r="D154" s="160"/>
      <c r="E154" s="160"/>
      <c r="F154" s="160"/>
      <c r="M154" s="163"/>
      <c r="N154" s="163"/>
      <c r="O154" s="163"/>
      <c r="P154" s="163"/>
      <c r="Q154" s="163"/>
      <c r="R154" s="163"/>
      <c r="S154" s="163"/>
      <c r="T154" s="163"/>
    </row>
    <row r="155" spans="2:20" x14ac:dyDescent="0.25">
      <c r="B155" s="160"/>
      <c r="C155" s="160"/>
      <c r="D155" s="160"/>
      <c r="E155" s="160"/>
      <c r="F155" s="160"/>
      <c r="M155" s="163"/>
      <c r="N155" s="163"/>
      <c r="O155" s="163"/>
      <c r="P155" s="163"/>
      <c r="Q155" s="163"/>
      <c r="R155" s="163"/>
      <c r="S155" s="163"/>
      <c r="T155" s="163"/>
    </row>
    <row r="156" spans="2:20" x14ac:dyDescent="0.25">
      <c r="B156" s="160"/>
      <c r="C156" s="160"/>
      <c r="D156" s="160"/>
      <c r="E156" s="160"/>
      <c r="F156" s="160"/>
      <c r="M156" s="163"/>
      <c r="N156" s="163"/>
      <c r="O156" s="163"/>
      <c r="P156" s="163"/>
      <c r="Q156" s="163"/>
      <c r="R156" s="163"/>
      <c r="S156" s="163"/>
      <c r="T156" s="163"/>
    </row>
  </sheetData>
  <mergeCells count="2">
    <mergeCell ref="I2:L2"/>
    <mergeCell ref="N7:U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69" t="s">
        <v>92</v>
      </c>
      <c r="C2" s="169"/>
      <c r="D2" s="169"/>
      <c r="E2" s="169"/>
      <c r="F2" s="169"/>
      <c r="G2" s="169"/>
      <c r="H2" s="169"/>
      <c r="I2" s="169"/>
    </row>
    <row r="3" spans="1:17" ht="13.35" customHeight="1" x14ac:dyDescent="0.2"/>
    <row r="4" spans="1:17" ht="13.35" customHeight="1" thickBot="1" x14ac:dyDescent="0.25">
      <c r="K4" s="80"/>
      <c r="L4" s="81" t="s">
        <v>91</v>
      </c>
      <c r="M4" s="81" t="s">
        <v>87</v>
      </c>
      <c r="N4" s="81" t="s">
        <v>85</v>
      </c>
    </row>
    <row r="5" spans="1:17" ht="13.35" customHeight="1" x14ac:dyDescent="0.2">
      <c r="K5" s="109" t="s">
        <v>90</v>
      </c>
      <c r="L5" s="82">
        <v>1.6718914395918401</v>
      </c>
      <c r="M5" s="82">
        <v>2.1622331530398302</v>
      </c>
      <c r="N5" s="82">
        <v>1.57425503938509</v>
      </c>
      <c r="O5" s="53"/>
      <c r="P5" s="60"/>
      <c r="Q5" s="98"/>
    </row>
    <row r="6" spans="1:17" ht="13.35" customHeight="1" x14ac:dyDescent="0.2">
      <c r="H6" s="12"/>
      <c r="K6" s="118" t="s">
        <v>79</v>
      </c>
      <c r="L6" s="82">
        <v>3.1661548026530602</v>
      </c>
      <c r="M6" s="82">
        <v>3.3696604795948799</v>
      </c>
      <c r="N6" s="82">
        <v>2.7614893948955799</v>
      </c>
      <c r="O6" s="53"/>
      <c r="P6" s="71"/>
      <c r="Q6" s="98"/>
    </row>
    <row r="7" spans="1:17" ht="13.35" customHeight="1" x14ac:dyDescent="0.2">
      <c r="K7" s="86" t="s">
        <v>80</v>
      </c>
      <c r="L7" s="82">
        <v>9.3552853795918391</v>
      </c>
      <c r="M7" s="82">
        <v>9.2612475358377004</v>
      </c>
      <c r="N7" s="82">
        <v>6.0767365034040601</v>
      </c>
      <c r="O7" s="53"/>
      <c r="P7" s="71"/>
      <c r="Q7" s="98"/>
    </row>
    <row r="8" spans="1:17" ht="13.35" customHeight="1" x14ac:dyDescent="0.2">
      <c r="K8" s="86" t="s">
        <v>66</v>
      </c>
      <c r="L8" s="82">
        <v>27.165043821836701</v>
      </c>
      <c r="M8" s="82">
        <v>24.253735209425098</v>
      </c>
      <c r="N8" s="82">
        <v>14.508778224553801</v>
      </c>
      <c r="O8" s="53"/>
      <c r="P8" s="71"/>
      <c r="Q8" s="98"/>
    </row>
    <row r="9" spans="1:17" ht="13.35" customHeight="1" x14ac:dyDescent="0.2">
      <c r="K9" s="86" t="s">
        <v>65</v>
      </c>
      <c r="L9" s="82">
        <v>35.809466924081597</v>
      </c>
      <c r="M9" s="82">
        <v>29.598314557159899</v>
      </c>
      <c r="N9" s="82">
        <v>26.446163761292201</v>
      </c>
      <c r="O9" s="53"/>
      <c r="P9" s="71"/>
      <c r="Q9" s="98"/>
    </row>
    <row r="10" spans="1:17" ht="13.35" customHeight="1" x14ac:dyDescent="0.2">
      <c r="K10" s="86" t="s">
        <v>64</v>
      </c>
      <c r="L10" s="82">
        <v>15.7845955438776</v>
      </c>
      <c r="M10" s="82">
        <v>19.721745314727698</v>
      </c>
      <c r="N10" s="82">
        <v>26.5766687535674</v>
      </c>
      <c r="O10" s="53"/>
      <c r="P10" s="71"/>
      <c r="Q10" s="98"/>
    </row>
    <row r="11" spans="1:17" ht="13.35" customHeight="1" x14ac:dyDescent="0.2">
      <c r="K11" s="86" t="s">
        <v>63</v>
      </c>
      <c r="L11" s="82">
        <v>4.4325342404081596</v>
      </c>
      <c r="M11" s="82">
        <v>7.5894556714394001</v>
      </c>
      <c r="N11" s="82">
        <v>12.8064597464111</v>
      </c>
      <c r="O11" s="53"/>
      <c r="P11" s="71"/>
      <c r="Q11" s="98"/>
    </row>
    <row r="12" spans="1:17" ht="13.35" customHeight="1" x14ac:dyDescent="0.2">
      <c r="K12" s="86" t="s">
        <v>61</v>
      </c>
      <c r="L12" s="82">
        <v>1.5281324144898001</v>
      </c>
      <c r="M12" s="82">
        <v>2.4132615280330598</v>
      </c>
      <c r="N12" s="82">
        <v>4.6812349174806496</v>
      </c>
      <c r="O12" s="53"/>
      <c r="P12" s="71"/>
      <c r="Q12" s="98"/>
    </row>
    <row r="13" spans="1:17" ht="13.35" customHeight="1" x14ac:dyDescent="0.2">
      <c r="K13" s="86" t="s">
        <v>62</v>
      </c>
      <c r="L13" s="82">
        <v>0.58637462367346904</v>
      </c>
      <c r="M13" s="82">
        <v>0.99878259030330596</v>
      </c>
      <c r="N13" s="82">
        <v>2.4051439714937901</v>
      </c>
      <c r="O13" s="53"/>
      <c r="P13" s="71"/>
      <c r="Q13" s="98"/>
    </row>
    <row r="14" spans="1:17" ht="13.35" customHeight="1" x14ac:dyDescent="0.2">
      <c r="K14" s="86" t="s">
        <v>67</v>
      </c>
      <c r="L14" s="82">
        <v>0.246419989387755</v>
      </c>
      <c r="M14" s="82">
        <v>0.36064056743663803</v>
      </c>
      <c r="N14" s="82">
        <v>1.0938624353178601</v>
      </c>
      <c r="O14" s="53"/>
      <c r="P14" s="71"/>
      <c r="Q14" s="98"/>
    </row>
    <row r="15" spans="1:17" ht="13.35" customHeight="1" x14ac:dyDescent="0.2">
      <c r="B15" s="13"/>
      <c r="K15" s="86" t="s">
        <v>68</v>
      </c>
      <c r="L15" s="82">
        <v>0.17254525775510199</v>
      </c>
      <c r="M15" s="82">
        <v>0.186111997051469</v>
      </c>
      <c r="N15" s="82">
        <v>0.70920832491375096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58</v>
      </c>
      <c r="L16" s="82">
        <v>8.1555562857142896E-2</v>
      </c>
      <c r="M16" s="82">
        <v>8.4811395950973006E-2</v>
      </c>
      <c r="N16" s="82">
        <v>0.359998927284646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13"/>
      <c r="M17" s="114"/>
      <c r="N17" s="11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17">
        <f>SUM(L5:L16)</f>
        <v>100.00000000020408</v>
      </c>
      <c r="M18" s="117">
        <f>SUM(M5:M16)</f>
        <v>99.999999999999943</v>
      </c>
      <c r="N18" s="117">
        <f>SUM(N5:N16)</f>
        <v>99.999999999999915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91</v>
      </c>
      <c r="M20" s="81" t="s">
        <v>87</v>
      </c>
      <c r="N20" s="81" t="s">
        <v>85</v>
      </c>
      <c r="O20" s="53"/>
    </row>
    <row r="21" spans="1:17" ht="13.35" customHeight="1" x14ac:dyDescent="0.2">
      <c r="H21" s="12"/>
      <c r="K21" s="109" t="s">
        <v>90</v>
      </c>
      <c r="L21" s="82">
        <v>1.2633001875000001</v>
      </c>
      <c r="M21" s="82">
        <v>1.2407238390195101</v>
      </c>
      <c r="N21" s="82">
        <v>0.99667007263933005</v>
      </c>
      <c r="O21" s="53"/>
      <c r="P21" s="61"/>
    </row>
    <row r="22" spans="1:17" ht="13.35" customHeight="1" x14ac:dyDescent="0.2">
      <c r="K22" s="118" t="s">
        <v>79</v>
      </c>
      <c r="L22" s="82">
        <v>1.29517045375</v>
      </c>
      <c r="M22" s="82">
        <v>1.3957880081176399</v>
      </c>
      <c r="N22" s="82">
        <v>1.38218340884201</v>
      </c>
      <c r="O22" s="53"/>
      <c r="P22" s="61"/>
    </row>
    <row r="23" spans="1:17" ht="13.35" customHeight="1" x14ac:dyDescent="0.2">
      <c r="K23" s="86" t="s">
        <v>80</v>
      </c>
      <c r="L23" s="82">
        <v>3.0577828118750001</v>
      </c>
      <c r="M23" s="82">
        <v>3.85717541859582</v>
      </c>
      <c r="N23" s="82">
        <v>2.63266041154125</v>
      </c>
      <c r="O23" s="53"/>
      <c r="P23" s="61"/>
    </row>
    <row r="24" spans="1:17" ht="13.35" customHeight="1" x14ac:dyDescent="0.2">
      <c r="K24" s="86" t="s">
        <v>66</v>
      </c>
      <c r="L24" s="82">
        <v>6.44683816854167</v>
      </c>
      <c r="M24" s="82">
        <v>7.9596362662419704</v>
      </c>
      <c r="N24" s="82">
        <v>6.08148164472993</v>
      </c>
      <c r="O24" s="53"/>
      <c r="P24" s="61"/>
    </row>
    <row r="25" spans="1:17" ht="13.35" customHeight="1" x14ac:dyDescent="0.2">
      <c r="K25" s="86" t="s">
        <v>65</v>
      </c>
      <c r="L25" s="82">
        <v>13.7283054239583</v>
      </c>
      <c r="M25" s="82">
        <v>13.9250417079214</v>
      </c>
      <c r="N25" s="82">
        <v>12.6427532331845</v>
      </c>
      <c r="O25" s="53"/>
      <c r="P25" s="61"/>
    </row>
    <row r="26" spans="1:17" ht="13.35" customHeight="1" x14ac:dyDescent="0.2">
      <c r="K26" s="86" t="s">
        <v>64</v>
      </c>
      <c r="L26" s="82">
        <v>28.975708711875001</v>
      </c>
      <c r="M26" s="82">
        <v>28.303134025132099</v>
      </c>
      <c r="N26" s="82">
        <v>24.3417666686579</v>
      </c>
      <c r="O26" s="53"/>
      <c r="P26" s="61"/>
    </row>
    <row r="27" spans="1:17" ht="13.35" customHeight="1" x14ac:dyDescent="0.2">
      <c r="K27" s="86" t="s">
        <v>63</v>
      </c>
      <c r="L27" s="82">
        <v>25.952001864374999</v>
      </c>
      <c r="M27" s="82">
        <v>23.549198331097301</v>
      </c>
      <c r="N27" s="82">
        <v>28.066792309384098</v>
      </c>
      <c r="O27" s="53"/>
      <c r="P27" s="61"/>
    </row>
    <row r="28" spans="1:17" ht="13.35" customHeight="1" x14ac:dyDescent="0.2">
      <c r="K28" s="86" t="s">
        <v>61</v>
      </c>
      <c r="L28" s="82">
        <v>11.8720708752083</v>
      </c>
      <c r="M28" s="82">
        <v>11.528711971108599</v>
      </c>
      <c r="N28" s="82">
        <v>13.4747453034771</v>
      </c>
      <c r="O28" s="53"/>
      <c r="P28" s="61"/>
    </row>
    <row r="29" spans="1:17" ht="13.35" customHeight="1" x14ac:dyDescent="0.2">
      <c r="B29" s="13"/>
      <c r="K29" s="86" t="s">
        <v>62</v>
      </c>
      <c r="L29" s="82">
        <v>4.2732836912499996</v>
      </c>
      <c r="M29" s="82">
        <v>4.5103106487071596</v>
      </c>
      <c r="N29" s="82">
        <v>5.8200850372638104</v>
      </c>
      <c r="O29" s="53"/>
      <c r="P29" s="61"/>
    </row>
    <row r="30" spans="1:17" ht="13.35" customHeight="1" x14ac:dyDescent="0.2">
      <c r="A30" s="1" t="s">
        <v>0</v>
      </c>
      <c r="B30" s="169"/>
      <c r="C30" s="169"/>
      <c r="D30" s="169"/>
      <c r="E30" s="169"/>
      <c r="F30" s="169"/>
      <c r="G30" s="1" t="s">
        <v>0</v>
      </c>
      <c r="K30" s="86" t="s">
        <v>67</v>
      </c>
      <c r="L30" s="82">
        <v>1.67554293604167</v>
      </c>
      <c r="M30" s="82">
        <v>1.9879393050927401</v>
      </c>
      <c r="N30" s="82">
        <v>2.56264099622393</v>
      </c>
      <c r="O30" s="53"/>
      <c r="P30" s="61"/>
    </row>
    <row r="31" spans="1:17" ht="13.35" customHeight="1" x14ac:dyDescent="0.2">
      <c r="K31" s="86" t="s">
        <v>68</v>
      </c>
      <c r="L31" s="82">
        <v>0.81268284479166697</v>
      </c>
      <c r="M31" s="82">
        <v>0.96075591164933005</v>
      </c>
      <c r="N31" s="82">
        <v>1.23848268985012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58</v>
      </c>
      <c r="L32" s="82">
        <v>0.64731203145833305</v>
      </c>
      <c r="M32" s="82">
        <v>0.78158456731643899</v>
      </c>
      <c r="N32" s="82">
        <v>0.75973822420598403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13"/>
      <c r="M33" s="114"/>
      <c r="N33" s="11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17">
        <f>SUM(L21:L32)</f>
        <v>100.00000000062492</v>
      </c>
      <c r="M34" s="117">
        <f t="shared" ref="M34" si="0">SUM(M21:M32)</f>
        <v>100.00000000000001</v>
      </c>
      <c r="N34" s="117">
        <f>SUM(N21:N32)</f>
        <v>99.999999999999957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91</v>
      </c>
      <c r="M37" s="81" t="s">
        <v>87</v>
      </c>
      <c r="N37" s="81" t="s">
        <v>85</v>
      </c>
      <c r="O37" s="53"/>
    </row>
    <row r="38" spans="1:16" ht="13.35" customHeight="1" x14ac:dyDescent="0.2">
      <c r="K38" s="109" t="s">
        <v>90</v>
      </c>
      <c r="L38" s="82">
        <v>1.1737457577499999</v>
      </c>
      <c r="M38" s="82">
        <v>1.0594569998246099</v>
      </c>
      <c r="N38" s="82" t="e">
        <v>#N/A</v>
      </c>
      <c r="O38" s="53"/>
      <c r="P38" s="62"/>
    </row>
    <row r="39" spans="1:16" ht="13.35" customHeight="1" x14ac:dyDescent="0.2">
      <c r="H39" s="12"/>
      <c r="K39" s="118" t="s">
        <v>79</v>
      </c>
      <c r="L39" s="82">
        <v>1.2676569355</v>
      </c>
      <c r="M39" s="82">
        <v>1.2140319389496701</v>
      </c>
      <c r="N39" s="82" t="e">
        <v>#N/A</v>
      </c>
      <c r="O39" s="53"/>
      <c r="P39" s="62"/>
    </row>
    <row r="40" spans="1:16" ht="13.35" customHeight="1" x14ac:dyDescent="0.2">
      <c r="K40" s="86" t="s">
        <v>80</v>
      </c>
      <c r="L40" s="82">
        <v>2.6709384267499998</v>
      </c>
      <c r="M40" s="82">
        <v>2.47476795700062</v>
      </c>
      <c r="N40" s="82" t="e">
        <v>#N/A</v>
      </c>
      <c r="O40" s="53"/>
      <c r="P40" s="62"/>
    </row>
    <row r="41" spans="1:16" ht="13.35" customHeight="1" x14ac:dyDescent="0.2">
      <c r="K41" s="86" t="s">
        <v>66</v>
      </c>
      <c r="L41" s="82">
        <v>6.3767574467500001</v>
      </c>
      <c r="M41" s="82">
        <v>6.1965331983906502</v>
      </c>
      <c r="N41" s="82" t="e">
        <v>#N/A</v>
      </c>
      <c r="O41" s="53"/>
      <c r="P41" s="62"/>
    </row>
    <row r="42" spans="1:16" ht="13.35" customHeight="1" x14ac:dyDescent="0.2">
      <c r="K42" s="86" t="s">
        <v>65</v>
      </c>
      <c r="L42" s="82">
        <v>12.1996657315</v>
      </c>
      <c r="M42" s="82">
        <v>11.446686988461501</v>
      </c>
      <c r="N42" s="82" t="e">
        <v>#N/A</v>
      </c>
      <c r="O42" s="53"/>
      <c r="P42" s="62"/>
    </row>
    <row r="43" spans="1:16" ht="13.35" customHeight="1" x14ac:dyDescent="0.2">
      <c r="K43" s="86" t="s">
        <v>64</v>
      </c>
      <c r="L43" s="82">
        <v>25.682313614000002</v>
      </c>
      <c r="M43" s="82">
        <v>26.671571122883901</v>
      </c>
      <c r="N43" s="82" t="e">
        <v>#N/A</v>
      </c>
      <c r="O43" s="53"/>
      <c r="P43" s="62"/>
    </row>
    <row r="44" spans="1:16" ht="13.35" customHeight="1" x14ac:dyDescent="0.2">
      <c r="K44" s="86" t="s">
        <v>63</v>
      </c>
      <c r="L44" s="82">
        <v>27.64629578025</v>
      </c>
      <c r="M44" s="82">
        <v>27.319430774387399</v>
      </c>
      <c r="N44" s="82" t="e">
        <v>#N/A</v>
      </c>
      <c r="O44" s="53"/>
      <c r="P44" s="62"/>
    </row>
    <row r="45" spans="1:16" ht="13.35" customHeight="1" x14ac:dyDescent="0.2">
      <c r="K45" s="86" t="s">
        <v>61</v>
      </c>
      <c r="L45" s="82">
        <v>13.705374877000001</v>
      </c>
      <c r="M45" s="82">
        <v>13.038861659133101</v>
      </c>
      <c r="N45" s="82" t="e">
        <v>#N/A</v>
      </c>
      <c r="O45" s="53"/>
      <c r="P45" s="62"/>
    </row>
    <row r="46" spans="1:16" ht="13.35" customHeight="1" x14ac:dyDescent="0.2">
      <c r="K46" s="86" t="s">
        <v>62</v>
      </c>
      <c r="L46" s="82">
        <v>5.7419075417499998</v>
      </c>
      <c r="M46" s="82">
        <v>6.1825208742286799</v>
      </c>
      <c r="N46" s="82" t="e">
        <v>#N/A</v>
      </c>
      <c r="O46" s="53"/>
      <c r="P46" s="62"/>
    </row>
    <row r="47" spans="1:16" x14ac:dyDescent="0.2">
      <c r="K47" s="86" t="s">
        <v>67</v>
      </c>
      <c r="L47" s="82">
        <v>2.0415342905</v>
      </c>
      <c r="M47" s="82">
        <v>2.4543912593113402</v>
      </c>
      <c r="N47" s="82" t="e">
        <v>#N/A</v>
      </c>
      <c r="O47" s="53"/>
      <c r="P47" s="62"/>
    </row>
    <row r="48" spans="1:16" x14ac:dyDescent="0.2">
      <c r="K48" s="86" t="s">
        <v>68</v>
      </c>
      <c r="L48" s="82">
        <v>0.98375543524999998</v>
      </c>
      <c r="M48" s="82">
        <v>1.2862612569007901</v>
      </c>
      <c r="N48" s="82" t="e">
        <v>#N/A</v>
      </c>
    </row>
    <row r="49" spans="11:14" ht="13.35" customHeight="1" x14ac:dyDescent="0.2">
      <c r="K49" s="86" t="s">
        <v>58</v>
      </c>
      <c r="L49" s="82">
        <v>0.51005416275000004</v>
      </c>
      <c r="M49" s="82">
        <v>0.65548597052774005</v>
      </c>
      <c r="N49" s="82" t="e">
        <v>#N/A</v>
      </c>
    </row>
    <row r="50" spans="11:14" x14ac:dyDescent="0.2">
      <c r="K50" s="86"/>
      <c r="L50" s="113"/>
      <c r="M50" s="114"/>
      <c r="N50" s="114"/>
    </row>
    <row r="51" spans="11:14" x14ac:dyDescent="0.2">
      <c r="K51" s="86"/>
      <c r="L51" s="117">
        <f>SUM(L38:L49)</f>
        <v>99.999999999749988</v>
      </c>
      <c r="M51" s="117">
        <f t="shared" ref="M51:N51" si="1">SUM(M38:M49)</f>
        <v>100</v>
      </c>
      <c r="N51" s="117" t="e">
        <f t="shared" si="1"/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Meyler, Aidan</cp:lastModifiedBy>
  <cp:lastPrinted>2018-02-12T17:43:24Z</cp:lastPrinted>
  <dcterms:created xsi:type="dcterms:W3CDTF">2006-04-10T09:32:05Z</dcterms:created>
  <dcterms:modified xsi:type="dcterms:W3CDTF">2024-04-09T14:16:38Z</dcterms:modified>
</cp:coreProperties>
</file>